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heckCompatibility="1" defaultThemeVersion="124226"/>
  <bookViews>
    <workbookView xWindow="0" yWindow="60" windowWidth="7092" windowHeight="8676" tabRatio="911" activeTab="12"/>
  </bookViews>
  <sheets>
    <sheet name="BABINEK" sheetId="94" r:id="rId1"/>
    <sheet name="BANIEWICE" sheetId="95" r:id="rId2"/>
    <sheet name="DŁUSKO GRYFIŃSKIE" sheetId="96" r:id="rId3"/>
    <sheet name="DŁUŻYNA" sheetId="97" r:id="rId4"/>
    <sheet name="GÓRNOWO" sheetId="98" r:id="rId5"/>
    <sheet name="KUNOWO" sheetId="81" r:id="rId6"/>
    <sheet name="LUBANOWO" sheetId="85" r:id="rId7"/>
    <sheet name="PIASKOWO" sheetId="88" r:id="rId8"/>
    <sheet name="ROŻNOWO" sheetId="89" r:id="rId9"/>
    <sheet name="SWOBNICA" sheetId="92" r:id="rId10"/>
    <sheet name="TYWICA" sheetId="91" r:id="rId11"/>
    <sheet name="BANIE" sheetId="83" r:id="rId12"/>
    <sheet name="PODSUMOWANIE" sheetId="14" r:id="rId13"/>
  </sheets>
  <calcPr calcId="125725"/>
</workbook>
</file>

<file path=xl/calcChain.xml><?xml version="1.0" encoding="utf-8"?>
<calcChain xmlns="http://schemas.openxmlformats.org/spreadsheetml/2006/main">
  <c r="J14" i="14"/>
  <c r="I14"/>
  <c r="H14"/>
  <c r="D14"/>
  <c r="C14"/>
  <c r="B14"/>
  <c r="O4" i="92"/>
  <c r="N4"/>
  <c r="M4"/>
  <c r="H4"/>
  <c r="G4"/>
  <c r="M8" i="89"/>
  <c r="O8" s="1"/>
  <c r="L8"/>
  <c r="K8"/>
  <c r="H8"/>
  <c r="G8"/>
  <c r="O2" i="96"/>
  <c r="L3"/>
  <c r="L2"/>
  <c r="H3"/>
  <c r="H2"/>
  <c r="F6" i="95"/>
  <c r="F4" i="98"/>
  <c r="F4" i="92"/>
  <c r="H13" i="14"/>
  <c r="G13"/>
  <c r="F13"/>
  <c r="D13"/>
  <c r="J13" s="1"/>
  <c r="C13"/>
  <c r="I13" s="1"/>
  <c r="H12"/>
  <c r="D12"/>
  <c r="J12" s="1"/>
  <c r="C12"/>
  <c r="I12" s="1"/>
  <c r="H3" i="91"/>
  <c r="H2"/>
  <c r="G2" i="92"/>
  <c r="M2"/>
  <c r="N2" s="1"/>
  <c r="L2"/>
  <c r="K2"/>
  <c r="H2"/>
  <c r="K7" i="89"/>
  <c r="K2"/>
  <c r="K10" s="1"/>
  <c r="K3"/>
  <c r="K4"/>
  <c r="K5"/>
  <c r="K6"/>
  <c r="H3" i="88"/>
  <c r="G3"/>
  <c r="H2"/>
  <c r="G2"/>
  <c r="K3" i="85"/>
  <c r="K2"/>
  <c r="G3"/>
  <c r="G2"/>
  <c r="F5"/>
  <c r="M3"/>
  <c r="O3" s="1"/>
  <c r="L3"/>
  <c r="H3"/>
  <c r="M2"/>
  <c r="N2" s="1"/>
  <c r="L2"/>
  <c r="H2"/>
  <c r="H2" i="98"/>
  <c r="H4" s="1"/>
  <c r="G2"/>
  <c r="G4" s="1"/>
  <c r="M4" i="95"/>
  <c r="O4" s="1"/>
  <c r="L4"/>
  <c r="K4"/>
  <c r="H4"/>
  <c r="G4"/>
  <c r="F6" i="94"/>
  <c r="J4" i="98"/>
  <c r="M2"/>
  <c r="O2" s="1"/>
  <c r="O4" s="1"/>
  <c r="L2"/>
  <c r="K2"/>
  <c r="L4"/>
  <c r="J5" i="97"/>
  <c r="F5"/>
  <c r="M3"/>
  <c r="N3" s="1"/>
  <c r="L3"/>
  <c r="K3"/>
  <c r="H3"/>
  <c r="G3"/>
  <c r="M2"/>
  <c r="L2"/>
  <c r="K2"/>
  <c r="H2"/>
  <c r="G2"/>
  <c r="G5" s="1"/>
  <c r="J5" i="96"/>
  <c r="F5"/>
  <c r="M2"/>
  <c r="N2" s="1"/>
  <c r="K2"/>
  <c r="G2"/>
  <c r="M3"/>
  <c r="O3" s="1"/>
  <c r="K3"/>
  <c r="G3"/>
  <c r="L5"/>
  <c r="J6" i="95"/>
  <c r="M3"/>
  <c r="N3" s="1"/>
  <c r="L3"/>
  <c r="K3"/>
  <c r="H3"/>
  <c r="G3"/>
  <c r="M2"/>
  <c r="O2" s="1"/>
  <c r="L2"/>
  <c r="K2"/>
  <c r="H2"/>
  <c r="H6" s="1"/>
  <c r="G2"/>
  <c r="J6" i="94"/>
  <c r="M4"/>
  <c r="N4" s="1"/>
  <c r="L4"/>
  <c r="K4"/>
  <c r="H4"/>
  <c r="G4"/>
  <c r="M3"/>
  <c r="O3" s="1"/>
  <c r="L3"/>
  <c r="K3"/>
  <c r="H3"/>
  <c r="G3"/>
  <c r="M2"/>
  <c r="N2" s="1"/>
  <c r="L2"/>
  <c r="L6" s="1"/>
  <c r="K2"/>
  <c r="K6" s="1"/>
  <c r="H2"/>
  <c r="G2"/>
  <c r="J4" i="92"/>
  <c r="J5" i="91"/>
  <c r="F5"/>
  <c r="M3"/>
  <c r="O3" s="1"/>
  <c r="L3"/>
  <c r="K3"/>
  <c r="G3"/>
  <c r="M2"/>
  <c r="O2" s="1"/>
  <c r="L2"/>
  <c r="K2"/>
  <c r="G2"/>
  <c r="G5" s="1"/>
  <c r="J10" i="89"/>
  <c r="F10"/>
  <c r="M6"/>
  <c r="O6" s="1"/>
  <c r="L6"/>
  <c r="H6"/>
  <c r="G6"/>
  <c r="M5"/>
  <c r="O5" s="1"/>
  <c r="L5"/>
  <c r="H5"/>
  <c r="G5"/>
  <c r="M4"/>
  <c r="O4" s="1"/>
  <c r="L4"/>
  <c r="H4"/>
  <c r="G4"/>
  <c r="M3"/>
  <c r="O3" s="1"/>
  <c r="L3"/>
  <c r="H3"/>
  <c r="G3"/>
  <c r="M2"/>
  <c r="O2" s="1"/>
  <c r="L2"/>
  <c r="H2"/>
  <c r="G2"/>
  <c r="M7"/>
  <c r="O7" s="1"/>
  <c r="L7"/>
  <c r="H7"/>
  <c r="G7"/>
  <c r="L10"/>
  <c r="J5" i="88"/>
  <c r="F5"/>
  <c r="M3"/>
  <c r="O3" s="1"/>
  <c r="L3"/>
  <c r="K3"/>
  <c r="M2"/>
  <c r="N2" s="1"/>
  <c r="L2"/>
  <c r="K2"/>
  <c r="G5"/>
  <c r="J5" i="85"/>
  <c r="N8" i="89" l="1"/>
  <c r="O2" i="88"/>
  <c r="N3" i="85"/>
  <c r="M4" i="98"/>
  <c r="N2"/>
  <c r="N4" s="1"/>
  <c r="G5" i="96"/>
  <c r="G6" i="95"/>
  <c r="M6"/>
  <c r="N2"/>
  <c r="K4" i="92"/>
  <c r="O2"/>
  <c r="K5" i="91"/>
  <c r="M5"/>
  <c r="H5"/>
  <c r="H10" i="89"/>
  <c r="N6"/>
  <c r="N2"/>
  <c r="N7"/>
  <c r="G10"/>
  <c r="M10"/>
  <c r="K5" i="88"/>
  <c r="M5"/>
  <c r="H5"/>
  <c r="L5"/>
  <c r="K5" i="85"/>
  <c r="O2"/>
  <c r="G5"/>
  <c r="L4" i="92"/>
  <c r="L5" i="91"/>
  <c r="N2"/>
  <c r="N4" i="89"/>
  <c r="H5" i="85"/>
  <c r="L5"/>
  <c r="K4" i="98"/>
  <c r="K5" i="97"/>
  <c r="M5"/>
  <c r="H5"/>
  <c r="L5"/>
  <c r="N2"/>
  <c r="K5" i="96"/>
  <c r="H5"/>
  <c r="N4" i="95"/>
  <c r="K6"/>
  <c r="L6"/>
  <c r="G6" i="94"/>
  <c r="H6"/>
  <c r="N3"/>
  <c r="O2"/>
  <c r="O4"/>
  <c r="M6"/>
  <c r="O3" i="95"/>
  <c r="O6" s="1"/>
  <c r="N3" i="96"/>
  <c r="M5"/>
  <c r="O3" i="97"/>
  <c r="O2"/>
  <c r="O10" i="89"/>
  <c r="N3"/>
  <c r="N5"/>
  <c r="O5" i="91"/>
  <c r="N3"/>
  <c r="O5" i="88"/>
  <c r="N3"/>
  <c r="M5" i="85"/>
  <c r="K6" i="83"/>
  <c r="G6"/>
  <c r="N4"/>
  <c r="P4" s="1"/>
  <c r="M4"/>
  <c r="L4"/>
  <c r="I4"/>
  <c r="H4"/>
  <c r="N3"/>
  <c r="O3" s="1"/>
  <c r="M3"/>
  <c r="L3"/>
  <c r="I3"/>
  <c r="H3"/>
  <c r="N2"/>
  <c r="P2" s="1"/>
  <c r="M2"/>
  <c r="L2"/>
  <c r="I2"/>
  <c r="H2"/>
  <c r="J5" i="81"/>
  <c r="F5"/>
  <c r="M3"/>
  <c r="O3" s="1"/>
  <c r="L3"/>
  <c r="K3"/>
  <c r="H3"/>
  <c r="G3"/>
  <c r="M2"/>
  <c r="O2" s="1"/>
  <c r="L2"/>
  <c r="L5" s="1"/>
  <c r="K2"/>
  <c r="H2"/>
  <c r="G2"/>
  <c r="C2" i="14"/>
  <c r="D2"/>
  <c r="F2"/>
  <c r="G2"/>
  <c r="H2"/>
  <c r="J2"/>
  <c r="C3"/>
  <c r="D3"/>
  <c r="F3"/>
  <c r="G3"/>
  <c r="J3" s="1"/>
  <c r="H3"/>
  <c r="C4"/>
  <c r="D4"/>
  <c r="F4"/>
  <c r="G4"/>
  <c r="H4"/>
  <c r="I4"/>
  <c r="C5"/>
  <c r="D5"/>
  <c r="F5"/>
  <c r="G5"/>
  <c r="J5" s="1"/>
  <c r="H5"/>
  <c r="I5"/>
  <c r="C6"/>
  <c r="D6"/>
  <c r="F6"/>
  <c r="I6" s="1"/>
  <c r="G6"/>
  <c r="J6" s="1"/>
  <c r="H6"/>
  <c r="C7"/>
  <c r="D7"/>
  <c r="F7"/>
  <c r="I7" s="1"/>
  <c r="G7"/>
  <c r="H7"/>
  <c r="J7"/>
  <c r="C8"/>
  <c r="D8"/>
  <c r="F8"/>
  <c r="I8" s="1"/>
  <c r="G8"/>
  <c r="J8" s="1"/>
  <c r="H8"/>
  <c r="C9"/>
  <c r="D9"/>
  <c r="F9"/>
  <c r="I9" s="1"/>
  <c r="G9"/>
  <c r="H9"/>
  <c r="J9"/>
  <c r="C10"/>
  <c r="D10"/>
  <c r="F10"/>
  <c r="I10" s="1"/>
  <c r="G10"/>
  <c r="J10" s="1"/>
  <c r="H10"/>
  <c r="C11"/>
  <c r="D11"/>
  <c r="F11"/>
  <c r="I11" s="1"/>
  <c r="G11"/>
  <c r="J11" s="1"/>
  <c r="H11"/>
  <c r="E14"/>
  <c r="F14"/>
  <c r="G14"/>
  <c r="N6" i="95" l="1"/>
  <c r="I6" i="83"/>
  <c r="M6"/>
  <c r="N5" i="91"/>
  <c r="N10" i="89"/>
  <c r="N5" i="88"/>
  <c r="N5" i="85"/>
  <c r="O5" i="97"/>
  <c r="N5"/>
  <c r="N5" i="96"/>
  <c r="N6" i="94"/>
  <c r="O5" i="96"/>
  <c r="O6" i="94"/>
  <c r="O5" i="85"/>
  <c r="I3" i="14"/>
  <c r="I2"/>
  <c r="L6" i="83"/>
  <c r="H6"/>
  <c r="K5" i="81"/>
  <c r="H5"/>
  <c r="G5"/>
  <c r="N3"/>
  <c r="O2" i="83"/>
  <c r="P3"/>
  <c r="O4"/>
  <c r="N6"/>
  <c r="O5" i="81"/>
  <c r="N2"/>
  <c r="M5"/>
  <c r="J4" i="14"/>
  <c r="P6" i="83" l="1"/>
  <c r="O6"/>
  <c r="N5" i="81"/>
</calcChain>
</file>

<file path=xl/sharedStrings.xml><?xml version="1.0" encoding="utf-8"?>
<sst xmlns="http://schemas.openxmlformats.org/spreadsheetml/2006/main" count="345" uniqueCount="66">
  <si>
    <t>MIEJSCOWOŚĆ</t>
  </si>
  <si>
    <t>ADRES (NR. POSESJI)</t>
  </si>
  <si>
    <t>SUMA</t>
  </si>
  <si>
    <t>RODZAJ ZABUDOWY</t>
  </si>
  <si>
    <t>NAZWA/RODZAJ WYROBU</t>
  </si>
  <si>
    <t>NR. DZIAŁKI EWIDENCYJNEJ</t>
  </si>
  <si>
    <t>NR. OBRĘBU EWIDENCYJNEGO</t>
  </si>
  <si>
    <t xml:space="preserve">ILOŚĆ POSIADANYCH WYROBÓW BĘDĄCYCH W UŻYCIU                  (W SZT.) </t>
  </si>
  <si>
    <t xml:space="preserve">WAGA POSIADANYCH WYROBÓW BĘDĄCYCH W UŻYCIU                     (W KG.) </t>
  </si>
  <si>
    <t xml:space="preserve">POWIERZCHNIA POSIADANYCH WYROBÓW BĘDĄCYCH W UŻYCIU                     (W M2) </t>
  </si>
  <si>
    <t>STOPIEŃ PILNOŚCI   (I-III)</t>
  </si>
  <si>
    <t xml:space="preserve">ILOŚĆ POSIADANYCH WYROBÓW ZŁOŻONYCH NA POSESJI                     (W SZT.) </t>
  </si>
  <si>
    <t xml:space="preserve">WAGA POSIADANYCH WYROBÓW ZŁOŻONYCH NA POSESJI                          (W KG.) </t>
  </si>
  <si>
    <t xml:space="preserve">POWIERZCHNIA POSIADANYCH WYROBÓW ZŁOŻONYCH NA POSESJI                          (W M2) </t>
  </si>
  <si>
    <t xml:space="preserve">ILOŚĆ POSIADANYCH WYROBÓW BĘDĄCYCH W UŻYCIU  I ZŁOŻONYCH NA POSESJI  W SUMIE                   (W SZT.) </t>
  </si>
  <si>
    <t>WAGA POSIADANYCH WYROBÓW BĘDĄCYCH W UŻYCIU I ZŁOŻONYCH NA POSESJI  W SUMIE                         (W KG.)</t>
  </si>
  <si>
    <t>POWIERZCHNIA POSIADANYCH WYROBÓW BĘDĄCYCH W UŻYCIU I ZŁOŻONYCH NA POSESJI  W SUMIE                                    (W M2)</t>
  </si>
  <si>
    <t>W02</t>
  </si>
  <si>
    <t>II</t>
  </si>
  <si>
    <t>I</t>
  </si>
  <si>
    <t>WAGA POSIADANYCH WYROBÓW BĘDĄCYCH W UŻYCIU I ZŁOŻONYCH NA POSESJI  W SUMIE                 (W KG.)</t>
  </si>
  <si>
    <t xml:space="preserve">ILOŚĆ POSIADANYCH WYROBÓW BĘDĄCYCH W UŻYCIU                                 (W SZT.) </t>
  </si>
  <si>
    <t xml:space="preserve">POWIERZCHNIA POSIADANYCH WYROBÓW BĘDĄCYCH W UŻYCIU                                (W M2) </t>
  </si>
  <si>
    <t>ULICA</t>
  </si>
  <si>
    <t>BUDYNEK GOSPODARCZY/INWENTARSKI</t>
  </si>
  <si>
    <t>BUDYNEK MIESZKALNY</t>
  </si>
  <si>
    <t>III</t>
  </si>
  <si>
    <t>15</t>
  </si>
  <si>
    <t>14</t>
  </si>
  <si>
    <t>2</t>
  </si>
  <si>
    <t>suma</t>
  </si>
  <si>
    <t>BABINEK</t>
  </si>
  <si>
    <t>BANIEWICE</t>
  </si>
  <si>
    <t>DŁUSKO GRYFIŃSKIE</t>
  </si>
  <si>
    <t>DŁUŻYNA</t>
  </si>
  <si>
    <t>GÓRNOWO</t>
  </si>
  <si>
    <t>KUNOWO</t>
  </si>
  <si>
    <t>0001</t>
  </si>
  <si>
    <t>0012</t>
  </si>
  <si>
    <t>0010</t>
  </si>
  <si>
    <t>0008</t>
  </si>
  <si>
    <t>0014</t>
  </si>
  <si>
    <t>0006</t>
  </si>
  <si>
    <t>LUBANOWO</t>
  </si>
  <si>
    <t>0003</t>
  </si>
  <si>
    <t>0009</t>
  </si>
  <si>
    <t>PIASKOWO</t>
  </si>
  <si>
    <t>ROŻNOWO</t>
  </si>
  <si>
    <t>0002</t>
  </si>
  <si>
    <t>0013</t>
  </si>
  <si>
    <t>SWOBNICA</t>
  </si>
  <si>
    <t>0004</t>
  </si>
  <si>
    <t>BANIE</t>
  </si>
  <si>
    <t>TYWICA</t>
  </si>
  <si>
    <t>NR. POSESJI</t>
  </si>
  <si>
    <t>AGENCJA ROLNA</t>
  </si>
  <si>
    <t>GOSPODARSTWO ROLNE</t>
  </si>
  <si>
    <t>SPÓŁKA AGROWID</t>
  </si>
  <si>
    <t>SALA WIEJSKA</t>
  </si>
  <si>
    <t>SKLEP</t>
  </si>
  <si>
    <t>AGENCJA NIERUCHOMOŚCI ROLNYCH</t>
  </si>
  <si>
    <t>UL.ŻELECHOWSKA</t>
  </si>
  <si>
    <t>DWORCOWA</t>
  </si>
  <si>
    <t>MAGAZYNY</t>
  </si>
  <si>
    <t>KUNOWSKA</t>
  </si>
  <si>
    <t>OSADNICZE</t>
  </si>
</sst>
</file>

<file path=xl/styles.xml><?xml version="1.0" encoding="utf-8"?>
<styleSheet xmlns="http://schemas.openxmlformats.org/spreadsheetml/2006/main">
  <fonts count="27">
    <font>
      <sz val="11"/>
      <color indexed="8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8"/>
      <name val="Calibri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0"/>
      <color indexed="8"/>
      <name val="Calibri"/>
      <family val="2"/>
      <charset val="238"/>
    </font>
    <font>
      <b/>
      <sz val="16"/>
      <color indexed="8"/>
      <name val="Calibri"/>
      <family val="2"/>
      <charset val="238"/>
    </font>
    <font>
      <sz val="16"/>
      <color indexed="8"/>
      <name val="Calibri"/>
      <family val="2"/>
      <charset val="238"/>
    </font>
    <font>
      <b/>
      <sz val="18"/>
      <color indexed="8"/>
      <name val="Calibri"/>
      <family val="2"/>
      <charset val="238"/>
    </font>
    <font>
      <b/>
      <sz val="22"/>
      <color indexed="8"/>
      <name val="Calibri"/>
      <family val="2"/>
      <charset val="238"/>
    </font>
    <font>
      <sz val="20"/>
      <color indexed="8"/>
      <name val="Calibri"/>
      <family val="2"/>
      <charset val="238"/>
    </font>
    <font>
      <sz val="22"/>
      <color indexed="8"/>
      <name val="Calibri"/>
      <family val="2"/>
      <charset val="238"/>
    </font>
    <font>
      <sz val="18"/>
      <color indexed="8"/>
      <name val="Calibri"/>
      <family val="2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4" borderId="0" applyNumberFormat="0" applyBorder="0" applyAlignment="0" applyProtection="0"/>
    <xf numFmtId="0" fontId="7" fillId="0" borderId="3" applyNumberFormat="0" applyFill="0" applyAlignment="0" applyProtection="0"/>
    <xf numFmtId="0" fontId="8" fillId="2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20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6" fillId="23" borderId="9" applyNumberFormat="0" applyFont="0" applyAlignment="0" applyProtection="0"/>
    <xf numFmtId="0" fontId="18" fillId="3" borderId="0" applyNumberFormat="0" applyBorder="0" applyAlignment="0" applyProtection="0"/>
  </cellStyleXfs>
  <cellXfs count="86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0" fillId="0" borderId="11" xfId="0" applyBorder="1" applyAlignment="1">
      <alignment horizontal="right"/>
    </xf>
    <xf numFmtId="0" fontId="0" fillId="0" borderId="12" xfId="0" applyBorder="1" applyAlignment="1">
      <alignment horizontal="right" wrapText="1"/>
    </xf>
    <xf numFmtId="49" fontId="0" fillId="0" borderId="12" xfId="0" applyNumberFormat="1" applyBorder="1" applyAlignment="1">
      <alignment horizontal="right"/>
    </xf>
    <xf numFmtId="0" fontId="0" fillId="0" borderId="12" xfId="0" applyBorder="1"/>
    <xf numFmtId="0" fontId="0" fillId="24" borderId="11" xfId="0" applyFill="1" applyBorder="1" applyAlignment="1">
      <alignment horizontal="right"/>
    </xf>
    <xf numFmtId="0" fontId="0" fillId="24" borderId="11" xfId="0" applyFill="1" applyBorder="1" applyAlignment="1">
      <alignment horizontal="right" wrapText="1"/>
    </xf>
    <xf numFmtId="0" fontId="0" fillId="0" borderId="0" xfId="0" applyAlignment="1">
      <alignment horizontal="right"/>
    </xf>
    <xf numFmtId="0" fontId="0" fillId="0" borderId="0" xfId="0" applyFill="1" applyAlignment="1">
      <alignment horizontal="right" wrapText="1"/>
    </xf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horizontal="right" wrapText="1"/>
    </xf>
    <xf numFmtId="0" fontId="0" fillId="0" borderId="0" xfId="0" applyAlignment="1">
      <alignment horizontal="right" wrapText="1"/>
    </xf>
    <xf numFmtId="0" fontId="0" fillId="0" borderId="11" xfId="0" applyBorder="1" applyAlignment="1">
      <alignment horizontal="center" vertical="center" wrapText="1"/>
    </xf>
    <xf numFmtId="49" fontId="0" fillId="0" borderId="11" xfId="0" applyNumberForma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right" vertical="center"/>
    </xf>
    <xf numFmtId="0" fontId="20" fillId="0" borderId="11" xfId="0" applyFont="1" applyFill="1" applyBorder="1" applyAlignment="1">
      <alignment horizontal="center" vertical="center" wrapText="1"/>
    </xf>
    <xf numFmtId="0" fontId="20" fillId="24" borderId="11" xfId="0" applyFont="1" applyFill="1" applyBorder="1" applyAlignment="1">
      <alignment horizontal="center" vertical="center"/>
    </xf>
    <xf numFmtId="0" fontId="0" fillId="24" borderId="11" xfId="0" applyFill="1" applyBorder="1" applyAlignment="1">
      <alignment horizontal="center"/>
    </xf>
    <xf numFmtId="49" fontId="0" fillId="0" borderId="11" xfId="0" applyNumberFormat="1" applyBorder="1"/>
    <xf numFmtId="0" fontId="22" fillId="0" borderId="10" xfId="0" applyFont="1" applyBorder="1" applyAlignment="1">
      <alignment horizontal="center" vertical="center" wrapText="1"/>
    </xf>
    <xf numFmtId="0" fontId="21" fillId="25" borderId="1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1" xfId="0" applyBorder="1" applyAlignment="1">
      <alignment horizontal="center" vertical="center"/>
    </xf>
    <xf numFmtId="49" fontId="0" fillId="0" borderId="11" xfId="0" applyNumberFormat="1" applyBorder="1" applyAlignment="1">
      <alignment horizontal="center"/>
    </xf>
    <xf numFmtId="0" fontId="0" fillId="24" borderId="1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49" fontId="0" fillId="0" borderId="11" xfId="0" applyNumberForma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0" fillId="0" borderId="12" xfId="0" applyBorder="1"/>
    <xf numFmtId="0" fontId="0" fillId="0" borderId="12" xfId="0" applyBorder="1" applyAlignment="1"/>
    <xf numFmtId="49" fontId="0" fillId="0" borderId="10" xfId="0" applyNumberFormat="1" applyBorder="1" applyAlignment="1">
      <alignment vertical="center"/>
    </xf>
    <xf numFmtId="49" fontId="0" fillId="0" borderId="12" xfId="0" applyNumberFormat="1" applyBorder="1" applyAlignment="1">
      <alignment vertical="center"/>
    </xf>
    <xf numFmtId="49" fontId="0" fillId="0" borderId="13" xfId="0" applyNumberFormat="1" applyBorder="1" applyAlignment="1">
      <alignment vertical="center"/>
    </xf>
    <xf numFmtId="49" fontId="0" fillId="0" borderId="11" xfId="0" applyNumberForma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49" fontId="0" fillId="0" borderId="11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49" fontId="0" fillId="0" borderId="10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49" fontId="0" fillId="0" borderId="11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49" fontId="0" fillId="0" borderId="11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19" fillId="0" borderId="10" xfId="0" applyNumberFormat="1" applyFont="1" applyBorder="1" applyAlignment="1">
      <alignment horizontal="center" vertical="center" wrapText="1"/>
    </xf>
    <xf numFmtId="49" fontId="0" fillId="24" borderId="11" xfId="0" applyNumberForma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49" fontId="0" fillId="0" borderId="12" xfId="0" applyNumberFormat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 wrapText="1"/>
    </xf>
    <xf numFmtId="0" fontId="25" fillId="0" borderId="14" xfId="0" applyFont="1" applyBorder="1" applyAlignment="1">
      <alignment horizontal="center"/>
    </xf>
    <xf numFmtId="0" fontId="25" fillId="0" borderId="0" xfId="0" applyFont="1" applyAlignment="1">
      <alignment horizontal="center"/>
    </xf>
    <xf numFmtId="49" fontId="0" fillId="0" borderId="10" xfId="0" applyNumberForma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49" fontId="0" fillId="0" borderId="11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24" fillId="0" borderId="14" xfId="0" applyFont="1" applyBorder="1" applyAlignment="1">
      <alignment horizontal="center"/>
    </xf>
    <xf numFmtId="0" fontId="24" fillId="0" borderId="0" xfId="0" applyFont="1" applyAlignment="1">
      <alignment horizontal="center"/>
    </xf>
    <xf numFmtId="49" fontId="0" fillId="0" borderId="13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0" xfId="0" applyAlignment="1">
      <alignment horizontal="center"/>
    </xf>
    <xf numFmtId="0" fontId="24" fillId="0" borderId="0" xfId="0" applyFon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right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6" fillId="0" borderId="0" xfId="0" applyFont="1" applyBorder="1"/>
    <xf numFmtId="0" fontId="21" fillId="25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/>
    </xf>
  </cellXfs>
  <cellStyles count="42">
    <cellStyle name="20% - akcent 1" xfId="1" builtinId="30" customBuiltin="1"/>
    <cellStyle name="20% - akcent 2" xfId="2" builtinId="34" customBuiltin="1"/>
    <cellStyle name="20% - akcent 3" xfId="3" builtinId="38" customBuiltin="1"/>
    <cellStyle name="20% - akcent 4" xfId="4" builtinId="42" customBuiltin="1"/>
    <cellStyle name="20% - akcent 5" xfId="5" builtinId="46" customBuiltin="1"/>
    <cellStyle name="20% - akcent 6" xfId="6" builtinId="50" customBuiltin="1"/>
    <cellStyle name="40% - akcent 1" xfId="7" builtinId="31" customBuiltin="1"/>
    <cellStyle name="40% - akcent 2" xfId="8" builtinId="35" customBuiltin="1"/>
    <cellStyle name="40% - akcent 3" xfId="9" builtinId="39" customBuiltin="1"/>
    <cellStyle name="40% - akcent 4" xfId="10" builtinId="43" customBuiltin="1"/>
    <cellStyle name="40% - akcent 5" xfId="11" builtinId="47" customBuiltin="1"/>
    <cellStyle name="40% - akcent 6" xfId="12" builtinId="51" customBuiltin="1"/>
    <cellStyle name="60% - akcent 1" xfId="13" builtinId="32" customBuiltin="1"/>
    <cellStyle name="60% - akcent 2" xfId="14" builtinId="36" customBuiltin="1"/>
    <cellStyle name="60% - akcent 3" xfId="15" builtinId="40" customBuiltin="1"/>
    <cellStyle name="60% - akcent 4" xfId="16" builtinId="44" customBuiltin="1"/>
    <cellStyle name="60% - akcent 5" xfId="17" builtinId="48" customBuiltin="1"/>
    <cellStyle name="60% -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e" xfId="27" builtinId="26" customBuiltin="1"/>
    <cellStyle name="Komórka połączona" xfId="28" builtinId="24" customBuiltin="1"/>
    <cellStyle name="Komórka zaznaczona" xfId="29" builtinId="23" customBuiltin="1"/>
    <cellStyle name="Nagłówek 1" xfId="30" builtinId="16" customBuiltin="1"/>
    <cellStyle name="Nagłówek 2" xfId="31" builtinId="17" customBuiltin="1"/>
    <cellStyle name="Nagłówek 3" xfId="32" builtinId="18" customBuiltin="1"/>
    <cellStyle name="Nagłówek 4" xfId="33" builtinId="19" customBuiltin="1"/>
    <cellStyle name="Neutralne" xfId="34" builtinId="28" customBuiltin="1"/>
    <cellStyle name="Normalny" xfId="0" builtinId="0"/>
    <cellStyle name="Obliczenia" xfId="35" builtinId="22" customBuiltin="1"/>
    <cellStyle name="Suma" xfId="36" builtinId="25" customBuiltin="1"/>
    <cellStyle name="Tekst objaśnienia" xfId="37" builtinId="53" customBuiltin="1"/>
    <cellStyle name="Tekst ostrzeżenia" xfId="38" builtinId="11" customBuiltin="1"/>
    <cellStyle name="Tytuł" xfId="39" builtinId="15" customBuiltin="1"/>
    <cellStyle name="Uwaga" xfId="40" builtinId="10" customBuiltin="1"/>
    <cellStyle name="Złe" xfId="41" builtinId="27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1"/>
  <sheetViews>
    <sheetView zoomScale="70" zoomScaleNormal="70" workbookViewId="0">
      <selection activeCell="F5" sqref="F5"/>
    </sheetView>
  </sheetViews>
  <sheetFormatPr defaultRowHeight="14.4"/>
  <cols>
    <col min="1" max="1" width="9.77734375" style="31" customWidth="1"/>
    <col min="2" max="2" width="14.33203125" style="9" customWidth="1"/>
    <col min="3" max="3" width="15.109375" style="9" customWidth="1"/>
    <col min="4" max="4" width="13.88671875" style="13" customWidth="1"/>
    <col min="5" max="5" width="14.5546875" style="9" customWidth="1"/>
    <col min="6" max="6" width="14.44140625" customWidth="1"/>
    <col min="7" max="7" width="15.77734375" customWidth="1"/>
    <col min="8" max="8" width="15.33203125" customWidth="1"/>
    <col min="9" max="9" width="9.88671875" customWidth="1"/>
    <col min="10" max="10" width="13.88671875" customWidth="1"/>
    <col min="11" max="11" width="16.88671875" customWidth="1"/>
    <col min="12" max="12" width="16.21875" customWidth="1"/>
    <col min="13" max="13" width="17.6640625" customWidth="1"/>
    <col min="14" max="14" width="19" customWidth="1"/>
    <col min="15" max="15" width="18.88671875" customWidth="1"/>
    <col min="16" max="16" width="0.44140625" customWidth="1"/>
  </cols>
  <sheetData>
    <row r="1" spans="1:16" s="2" customFormat="1" ht="109.2" customHeight="1">
      <c r="A1" s="1" t="s">
        <v>1</v>
      </c>
      <c r="B1" s="1" t="s">
        <v>5</v>
      </c>
      <c r="C1" s="1" t="s">
        <v>6</v>
      </c>
      <c r="D1" s="1" t="s">
        <v>3</v>
      </c>
      <c r="E1" s="1" t="s">
        <v>4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16</v>
      </c>
    </row>
    <row r="2" spans="1:16" ht="43.2">
      <c r="A2" s="66" t="s">
        <v>56</v>
      </c>
      <c r="B2" s="68"/>
      <c r="C2" s="69" t="s">
        <v>37</v>
      </c>
      <c r="D2" s="14" t="s">
        <v>24</v>
      </c>
      <c r="E2" s="15" t="s">
        <v>17</v>
      </c>
      <c r="F2" s="27">
        <v>5000</v>
      </c>
      <c r="G2" s="27">
        <f t="shared" ref="G2:G4" si="0">(F2)*$P$2</f>
        <v>85000</v>
      </c>
      <c r="H2" s="27">
        <f t="shared" ref="H2:H4" si="1">(F2)*$P$3</f>
        <v>7000</v>
      </c>
      <c r="I2" s="27" t="s">
        <v>18</v>
      </c>
      <c r="J2" s="27">
        <v>0</v>
      </c>
      <c r="K2" s="27">
        <f>(J2)*$P$2</f>
        <v>0</v>
      </c>
      <c r="L2" s="27">
        <f t="shared" ref="L2:L4" si="2">(J2)*$P$3</f>
        <v>0</v>
      </c>
      <c r="M2" s="27">
        <f t="shared" ref="M2:M4" si="3">SUM(F2,J2)</f>
        <v>5000</v>
      </c>
      <c r="N2" s="27">
        <f t="shared" ref="N2:N4" si="4">(M2)*$P$2</f>
        <v>85000</v>
      </c>
      <c r="O2" s="27">
        <f t="shared" ref="O2:O4" si="5">(M2)*$P$3</f>
        <v>7000</v>
      </c>
      <c r="P2" s="26">
        <v>17</v>
      </c>
    </row>
    <row r="3" spans="1:16" ht="43.2">
      <c r="A3" s="67"/>
      <c r="B3" s="68"/>
      <c r="C3" s="70"/>
      <c r="D3" s="14" t="s">
        <v>24</v>
      </c>
      <c r="E3" s="15" t="s">
        <v>17</v>
      </c>
      <c r="F3" s="27">
        <v>1850</v>
      </c>
      <c r="G3" s="27">
        <f t="shared" si="0"/>
        <v>31450</v>
      </c>
      <c r="H3" s="27">
        <f t="shared" si="1"/>
        <v>2590</v>
      </c>
      <c r="I3" s="27" t="s">
        <v>18</v>
      </c>
      <c r="J3" s="27">
        <v>0</v>
      </c>
      <c r="K3" s="27">
        <f t="shared" ref="K3:K4" si="6">(J3)*$P$2</f>
        <v>0</v>
      </c>
      <c r="L3" s="27">
        <f t="shared" si="2"/>
        <v>0</v>
      </c>
      <c r="M3" s="27">
        <f t="shared" si="3"/>
        <v>1850</v>
      </c>
      <c r="N3" s="27">
        <f t="shared" si="4"/>
        <v>31450</v>
      </c>
      <c r="O3" s="27">
        <f t="shared" si="5"/>
        <v>2590</v>
      </c>
      <c r="P3" s="26">
        <v>1.4</v>
      </c>
    </row>
    <row r="4" spans="1:16" ht="43.2">
      <c r="A4" s="32" t="s">
        <v>55</v>
      </c>
      <c r="B4" s="40"/>
      <c r="C4" s="71"/>
      <c r="D4" s="14" t="s">
        <v>24</v>
      </c>
      <c r="E4" s="15" t="s">
        <v>17</v>
      </c>
      <c r="F4" s="27">
        <v>1250</v>
      </c>
      <c r="G4" s="27">
        <f t="shared" si="0"/>
        <v>21250</v>
      </c>
      <c r="H4" s="27">
        <f t="shared" si="1"/>
        <v>1750</v>
      </c>
      <c r="I4" s="27" t="s">
        <v>18</v>
      </c>
      <c r="J4" s="27">
        <v>0</v>
      </c>
      <c r="K4" s="27">
        <f t="shared" si="6"/>
        <v>0</v>
      </c>
      <c r="L4" s="27">
        <f t="shared" si="2"/>
        <v>0</v>
      </c>
      <c r="M4" s="27">
        <f t="shared" si="3"/>
        <v>1250</v>
      </c>
      <c r="N4" s="27">
        <f t="shared" si="4"/>
        <v>21250</v>
      </c>
      <c r="O4" s="27">
        <f t="shared" si="5"/>
        <v>1750</v>
      </c>
      <c r="P4" s="26"/>
    </row>
    <row r="5" spans="1:16">
      <c r="A5" s="28"/>
      <c r="B5" s="23"/>
      <c r="C5" s="3"/>
      <c r="D5" s="4"/>
      <c r="E5" s="5"/>
      <c r="G5" s="35"/>
      <c r="H5" s="35"/>
      <c r="J5" s="35"/>
      <c r="K5" s="35"/>
      <c r="L5" s="35"/>
      <c r="M5" s="35"/>
      <c r="N5" s="35"/>
      <c r="O5" s="35"/>
      <c r="P5" s="26"/>
    </row>
    <row r="6" spans="1:16">
      <c r="A6" s="22" t="s">
        <v>30</v>
      </c>
      <c r="B6" s="7"/>
      <c r="C6" s="7"/>
      <c r="D6" s="8"/>
      <c r="E6" s="8"/>
      <c r="F6" s="22">
        <f>SUM(F2:F5)</f>
        <v>8100</v>
      </c>
      <c r="G6" s="22">
        <f>SUM(G2:G5)</f>
        <v>137700</v>
      </c>
      <c r="H6" s="22">
        <f>SUM(H2:H5)</f>
        <v>11340</v>
      </c>
      <c r="I6" s="22"/>
      <c r="J6" s="22">
        <f t="shared" ref="J6:O6" si="7">SUM(J2:J5)</f>
        <v>0</v>
      </c>
      <c r="K6" s="22">
        <f t="shared" si="7"/>
        <v>0</v>
      </c>
      <c r="L6" s="22">
        <f t="shared" si="7"/>
        <v>0</v>
      </c>
      <c r="M6" s="22">
        <f t="shared" si="7"/>
        <v>8100</v>
      </c>
      <c r="N6" s="22">
        <f t="shared" si="7"/>
        <v>137700</v>
      </c>
      <c r="O6" s="22">
        <f t="shared" si="7"/>
        <v>11340</v>
      </c>
      <c r="P6" s="26"/>
    </row>
    <row r="7" spans="1:16">
      <c r="A7" s="64" t="s">
        <v>31</v>
      </c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26"/>
    </row>
    <row r="8" spans="1:16">
      <c r="A8" s="65"/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26"/>
    </row>
    <row r="9" spans="1:16">
      <c r="P9" s="26"/>
    </row>
    <row r="10" spans="1:16">
      <c r="P10" s="26"/>
    </row>
    <row r="11" spans="1:16">
      <c r="P11" s="26"/>
    </row>
    <row r="12" spans="1:16">
      <c r="P12" s="26"/>
    </row>
    <row r="13" spans="1:16">
      <c r="P13" s="26"/>
    </row>
    <row r="14" spans="1:16">
      <c r="P14" s="26"/>
    </row>
    <row r="15" spans="1:16">
      <c r="P15" s="26"/>
    </row>
    <row r="16" spans="1:16">
      <c r="P16" s="26"/>
    </row>
    <row r="17" spans="2:16">
      <c r="D17" s="10"/>
      <c r="P17" s="26"/>
    </row>
    <row r="18" spans="2:16">
      <c r="P18" s="26"/>
    </row>
    <row r="19" spans="2:16">
      <c r="B19" s="11"/>
      <c r="C19" s="11"/>
      <c r="D19" s="12"/>
      <c r="E19" s="11"/>
      <c r="P19" s="26"/>
    </row>
    <row r="20" spans="2:16">
      <c r="P20" s="26"/>
    </row>
    <row r="21" spans="2:16">
      <c r="P21" s="26"/>
    </row>
    <row r="22" spans="2:16">
      <c r="P22" s="26"/>
    </row>
    <row r="23" spans="2:16">
      <c r="P23" s="26"/>
    </row>
    <row r="24" spans="2:16">
      <c r="P24" s="26"/>
    </row>
    <row r="25" spans="2:16">
      <c r="P25" s="26"/>
    </row>
    <row r="26" spans="2:16">
      <c r="P26" s="26"/>
    </row>
    <row r="27" spans="2:16">
      <c r="P27" s="26"/>
    </row>
    <row r="28" spans="2:16">
      <c r="P28" s="26"/>
    </row>
    <row r="29" spans="2:16">
      <c r="P29" s="26"/>
    </row>
    <row r="30" spans="2:16">
      <c r="P30" s="26"/>
    </row>
    <row r="31" spans="2:16">
      <c r="P31" s="26"/>
    </row>
    <row r="32" spans="2:16">
      <c r="P32" s="26"/>
    </row>
    <row r="33" spans="16:16">
      <c r="P33" s="26"/>
    </row>
    <row r="34" spans="16:16">
      <c r="P34" s="26"/>
    </row>
    <row r="35" spans="16:16">
      <c r="P35" s="26"/>
    </row>
    <row r="36" spans="16:16">
      <c r="P36" s="26"/>
    </row>
    <row r="37" spans="16:16">
      <c r="P37" s="26"/>
    </row>
    <row r="38" spans="16:16">
      <c r="P38" s="26"/>
    </row>
    <row r="39" spans="16:16">
      <c r="P39" s="26"/>
    </row>
    <row r="40" spans="16:16">
      <c r="P40" s="26"/>
    </row>
    <row r="41" spans="16:16">
      <c r="P41" s="26"/>
    </row>
  </sheetData>
  <mergeCells count="4">
    <mergeCell ref="A7:O8"/>
    <mergeCell ref="A2:A3"/>
    <mergeCell ref="B2:B3"/>
    <mergeCell ref="C2:C4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P41"/>
  <sheetViews>
    <sheetView zoomScale="70" zoomScaleNormal="70" workbookViewId="0">
      <selection activeCell="F5" sqref="F5"/>
    </sheetView>
  </sheetViews>
  <sheetFormatPr defaultRowHeight="14.4"/>
  <cols>
    <col min="1" max="1" width="9.77734375" style="31" customWidth="1"/>
    <col min="2" max="2" width="14.33203125" style="9" customWidth="1"/>
    <col min="3" max="3" width="15.109375" style="9" customWidth="1"/>
    <col min="4" max="4" width="13.88671875" style="13" customWidth="1"/>
    <col min="5" max="5" width="14.5546875" style="9" customWidth="1"/>
    <col min="6" max="6" width="14.44140625" customWidth="1"/>
    <col min="7" max="7" width="15.77734375" customWidth="1"/>
    <col min="8" max="8" width="15.33203125" customWidth="1"/>
    <col min="9" max="9" width="9.88671875" customWidth="1"/>
    <col min="10" max="10" width="13.88671875" customWidth="1"/>
    <col min="11" max="11" width="16.88671875" customWidth="1"/>
    <col min="12" max="12" width="16.21875" customWidth="1"/>
    <col min="13" max="13" width="17.6640625" customWidth="1"/>
    <col min="14" max="14" width="19" customWidth="1"/>
    <col min="15" max="15" width="20.33203125" customWidth="1"/>
    <col min="16" max="16" width="0.6640625" customWidth="1"/>
  </cols>
  <sheetData>
    <row r="1" spans="1:16" s="2" customFormat="1" ht="109.2" customHeight="1">
      <c r="A1" s="1" t="s">
        <v>1</v>
      </c>
      <c r="B1" s="1" t="s">
        <v>5</v>
      </c>
      <c r="C1" s="1" t="s">
        <v>6</v>
      </c>
      <c r="D1" s="1" t="s">
        <v>3</v>
      </c>
      <c r="E1" s="1" t="s">
        <v>4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16</v>
      </c>
    </row>
    <row r="2" spans="1:16" ht="28.8">
      <c r="A2" s="66" t="s">
        <v>57</v>
      </c>
      <c r="B2" s="69"/>
      <c r="C2" s="69" t="s">
        <v>38</v>
      </c>
      <c r="D2" s="14" t="s">
        <v>25</v>
      </c>
      <c r="E2" s="15" t="s">
        <v>17</v>
      </c>
      <c r="F2" s="27">
        <v>800</v>
      </c>
      <c r="G2" s="27">
        <f t="shared" ref="G2:G4" si="0">(F2)*$P$2</f>
        <v>13600</v>
      </c>
      <c r="H2" s="27">
        <f t="shared" ref="H2:H4" si="1">(F2)*$P$3</f>
        <v>1120</v>
      </c>
      <c r="I2" s="27" t="s">
        <v>18</v>
      </c>
      <c r="J2" s="27">
        <v>0</v>
      </c>
      <c r="K2" s="27">
        <f t="shared" ref="K2:K4" si="2">(J2)*$P$2</f>
        <v>0</v>
      </c>
      <c r="L2" s="27">
        <f t="shared" ref="L2:L4" si="3">(J2)*$P$3</f>
        <v>0</v>
      </c>
      <c r="M2" s="27">
        <f t="shared" ref="M2:M4" si="4">SUM(F2,J2)</f>
        <v>800</v>
      </c>
      <c r="N2" s="27">
        <f t="shared" ref="N2:N4" si="5">(M2)*$P$2</f>
        <v>13600</v>
      </c>
      <c r="O2" s="27">
        <f t="shared" ref="O2:O4" si="6">(M2)*$P$3</f>
        <v>1120</v>
      </c>
      <c r="P2" s="26">
        <v>17</v>
      </c>
    </row>
    <row r="3" spans="1:16" ht="43.2">
      <c r="A3" s="74"/>
      <c r="B3" s="70"/>
      <c r="C3" s="70"/>
      <c r="D3" s="14" t="s">
        <v>24</v>
      </c>
      <c r="E3" s="15" t="s">
        <v>17</v>
      </c>
      <c r="F3" s="27">
        <v>300</v>
      </c>
      <c r="G3" s="27">
        <f t="shared" si="0"/>
        <v>5100</v>
      </c>
      <c r="H3" s="27">
        <f t="shared" si="1"/>
        <v>420</v>
      </c>
      <c r="I3" s="27" t="s">
        <v>18</v>
      </c>
      <c r="J3" s="27">
        <v>0</v>
      </c>
      <c r="K3" s="27">
        <f t="shared" si="2"/>
        <v>0</v>
      </c>
      <c r="L3" s="27">
        <f t="shared" si="3"/>
        <v>0</v>
      </c>
      <c r="M3" s="27">
        <f t="shared" si="4"/>
        <v>300</v>
      </c>
      <c r="N3" s="27">
        <f t="shared" si="5"/>
        <v>5100</v>
      </c>
      <c r="O3" s="27">
        <f t="shared" si="6"/>
        <v>420</v>
      </c>
      <c r="P3" s="26">
        <v>1.4</v>
      </c>
    </row>
    <row r="4" spans="1:16" ht="43.2">
      <c r="A4" s="67"/>
      <c r="B4" s="71"/>
      <c r="C4" s="70"/>
      <c r="D4" s="14" t="s">
        <v>24</v>
      </c>
      <c r="E4" s="15" t="s">
        <v>17</v>
      </c>
      <c r="F4" s="27">
        <v>400</v>
      </c>
      <c r="G4" s="27">
        <f t="shared" si="0"/>
        <v>6800</v>
      </c>
      <c r="H4" s="27">
        <f t="shared" si="1"/>
        <v>560</v>
      </c>
      <c r="I4" s="27" t="s">
        <v>18</v>
      </c>
      <c r="J4" s="27">
        <v>0</v>
      </c>
      <c r="K4" s="27">
        <f t="shared" si="2"/>
        <v>0</v>
      </c>
      <c r="L4" s="27">
        <f t="shared" si="3"/>
        <v>0</v>
      </c>
      <c r="M4" s="27">
        <f t="shared" si="4"/>
        <v>400</v>
      </c>
      <c r="N4" s="27">
        <f t="shared" si="5"/>
        <v>6800</v>
      </c>
      <c r="O4" s="27">
        <f t="shared" si="6"/>
        <v>560</v>
      </c>
      <c r="P4" s="26"/>
    </row>
    <row r="5" spans="1:16">
      <c r="A5" s="15"/>
      <c r="B5" s="34"/>
      <c r="C5" s="41"/>
      <c r="D5" s="42"/>
      <c r="E5" s="34"/>
      <c r="F5" s="30"/>
      <c r="G5" s="41"/>
      <c r="H5" s="41"/>
      <c r="I5" s="30"/>
      <c r="J5" s="27"/>
      <c r="K5" s="35"/>
      <c r="L5" s="35"/>
      <c r="M5" s="35"/>
      <c r="N5" s="35"/>
      <c r="O5" s="35"/>
      <c r="P5" s="26"/>
    </row>
    <row r="6" spans="1:16">
      <c r="A6" s="22" t="s">
        <v>2</v>
      </c>
      <c r="B6" s="7"/>
      <c r="C6" s="7"/>
      <c r="D6" s="8"/>
      <c r="E6" s="8"/>
      <c r="F6" s="22">
        <f>SUM(F2:F4)</f>
        <v>1500</v>
      </c>
      <c r="G6" s="22">
        <f>SUM(G2:G4)</f>
        <v>25500</v>
      </c>
      <c r="H6" s="22">
        <f>SUM(H2:H4)</f>
        <v>2100</v>
      </c>
      <c r="I6" s="22"/>
      <c r="J6" s="22">
        <f>SUM(J3:J4)</f>
        <v>0</v>
      </c>
      <c r="K6" s="22">
        <f>SUM(K3:K4)</f>
        <v>0</v>
      </c>
      <c r="L6" s="22">
        <f>SUM(L3:L4)</f>
        <v>0</v>
      </c>
      <c r="M6" s="22">
        <f>SUM(M2:M4)</f>
        <v>1500</v>
      </c>
      <c r="N6" s="22">
        <f>SUM(N2:N4)</f>
        <v>25500</v>
      </c>
      <c r="O6" s="22">
        <f>SUM(O2:O4)</f>
        <v>2100</v>
      </c>
      <c r="P6" s="26"/>
    </row>
    <row r="7" spans="1:16">
      <c r="A7" s="72" t="s">
        <v>32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26"/>
    </row>
    <row r="8" spans="1:16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26"/>
    </row>
    <row r="9" spans="1:16">
      <c r="P9" s="26"/>
    </row>
    <row r="10" spans="1:16">
      <c r="P10" s="26"/>
    </row>
    <row r="11" spans="1:16">
      <c r="P11" s="26"/>
    </row>
    <row r="12" spans="1:16">
      <c r="P12" s="26"/>
    </row>
    <row r="13" spans="1:16">
      <c r="P13" s="26"/>
    </row>
    <row r="14" spans="1:16">
      <c r="P14" s="26"/>
    </row>
    <row r="15" spans="1:16">
      <c r="P15" s="26"/>
    </row>
    <row r="16" spans="1:16">
      <c r="P16" s="26"/>
    </row>
    <row r="17" spans="2:16">
      <c r="D17" s="10"/>
      <c r="P17" s="26"/>
    </row>
    <row r="18" spans="2:16">
      <c r="P18" s="26"/>
    </row>
    <row r="19" spans="2:16">
      <c r="B19" s="11"/>
      <c r="C19" s="11"/>
      <c r="D19" s="12"/>
      <c r="E19" s="11"/>
      <c r="P19" s="26"/>
    </row>
    <row r="20" spans="2:16">
      <c r="P20" s="26"/>
    </row>
    <row r="21" spans="2:16">
      <c r="P21" s="26"/>
    </row>
    <row r="22" spans="2:16">
      <c r="P22" s="26"/>
    </row>
    <row r="23" spans="2:16">
      <c r="P23" s="26"/>
    </row>
    <row r="24" spans="2:16">
      <c r="P24" s="26"/>
    </row>
    <row r="25" spans="2:16">
      <c r="P25" s="26"/>
    </row>
    <row r="26" spans="2:16">
      <c r="P26" s="26"/>
    </row>
    <row r="27" spans="2:16">
      <c r="P27" s="26"/>
    </row>
    <row r="28" spans="2:16">
      <c r="P28" s="26"/>
    </row>
    <row r="29" spans="2:16">
      <c r="P29" s="26"/>
    </row>
    <row r="30" spans="2:16">
      <c r="P30" s="26"/>
    </row>
    <row r="31" spans="2:16">
      <c r="P31" s="26"/>
    </row>
    <row r="32" spans="2:16">
      <c r="P32" s="26"/>
    </row>
    <row r="33" spans="16:16">
      <c r="P33" s="26"/>
    </row>
    <row r="34" spans="16:16">
      <c r="P34" s="26"/>
    </row>
    <row r="35" spans="16:16">
      <c r="P35" s="26"/>
    </row>
    <row r="36" spans="16:16">
      <c r="P36" s="26"/>
    </row>
    <row r="37" spans="16:16">
      <c r="P37" s="26"/>
    </row>
    <row r="38" spans="16:16">
      <c r="P38" s="26"/>
    </row>
    <row r="39" spans="16:16">
      <c r="P39" s="26"/>
    </row>
    <row r="40" spans="16:16">
      <c r="P40" s="26"/>
    </row>
    <row r="41" spans="16:16">
      <c r="P41" s="26"/>
    </row>
  </sheetData>
  <sortState ref="A2:P35">
    <sortCondition ref="A2"/>
  </sortState>
  <mergeCells count="4">
    <mergeCell ref="A7:O8"/>
    <mergeCell ref="A2:A4"/>
    <mergeCell ref="C2:C4"/>
    <mergeCell ref="B2:B4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P40"/>
  <sheetViews>
    <sheetView zoomScale="70" zoomScaleNormal="70" workbookViewId="0">
      <selection activeCell="E17" sqref="E17"/>
    </sheetView>
  </sheetViews>
  <sheetFormatPr defaultRowHeight="14.4"/>
  <cols>
    <col min="1" max="1" width="9.77734375" style="30" customWidth="1"/>
    <col min="2" max="2" width="14.33203125" style="9" customWidth="1"/>
    <col min="3" max="3" width="15.109375" style="9" customWidth="1"/>
    <col min="4" max="4" width="13.88671875" style="13" customWidth="1"/>
    <col min="5" max="5" width="14.5546875" style="9" customWidth="1"/>
    <col min="6" max="6" width="14.44140625" customWidth="1"/>
    <col min="7" max="7" width="15.77734375" customWidth="1"/>
    <col min="8" max="8" width="15.33203125" customWidth="1"/>
    <col min="9" max="9" width="9.88671875" customWidth="1"/>
    <col min="10" max="10" width="13.88671875" customWidth="1"/>
    <col min="11" max="11" width="16.88671875" customWidth="1"/>
    <col min="12" max="12" width="16.21875" customWidth="1"/>
    <col min="13" max="13" width="17.6640625" customWidth="1"/>
    <col min="14" max="14" width="19" customWidth="1"/>
    <col min="15" max="15" width="18.88671875" customWidth="1"/>
    <col min="16" max="16" width="5.88671875" customWidth="1"/>
  </cols>
  <sheetData>
    <row r="1" spans="1:16" s="2" customFormat="1" ht="109.2" customHeight="1">
      <c r="A1" s="1" t="s">
        <v>1</v>
      </c>
      <c r="B1" s="1" t="s">
        <v>5</v>
      </c>
      <c r="C1" s="1" t="s">
        <v>6</v>
      </c>
      <c r="D1" s="1" t="s">
        <v>3</v>
      </c>
      <c r="E1" s="1" t="s">
        <v>4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16</v>
      </c>
    </row>
    <row r="2" spans="1:16" ht="43.2">
      <c r="A2" s="32" t="s">
        <v>58</v>
      </c>
      <c r="B2" s="40"/>
      <c r="C2" s="69" t="s">
        <v>39</v>
      </c>
      <c r="D2" s="14" t="s">
        <v>24</v>
      </c>
      <c r="E2" s="15" t="s">
        <v>17</v>
      </c>
      <c r="F2" s="27">
        <v>200</v>
      </c>
      <c r="G2" s="27">
        <f t="shared" ref="G2:G3" si="0">(F2)*$P$2</f>
        <v>3400</v>
      </c>
      <c r="H2" s="27">
        <f>(F2)*$P$3</f>
        <v>280</v>
      </c>
      <c r="I2" s="27" t="s">
        <v>18</v>
      </c>
      <c r="J2" s="27">
        <v>0</v>
      </c>
      <c r="K2" s="27">
        <f t="shared" ref="K2:K3" si="1">(J2)*$P$2</f>
        <v>0</v>
      </c>
      <c r="L2" s="27">
        <f>(J2)*$P$3</f>
        <v>0</v>
      </c>
      <c r="M2" s="27">
        <f t="shared" ref="M2:M3" si="2">SUM(F2,J2)</f>
        <v>200</v>
      </c>
      <c r="N2" s="27">
        <f t="shared" ref="N2:N3" si="3">(M2)*$P$2</f>
        <v>3400</v>
      </c>
      <c r="O2" s="27">
        <f>(M2)*$P$3</f>
        <v>280</v>
      </c>
      <c r="P2" s="26">
        <v>17</v>
      </c>
    </row>
    <row r="3" spans="1:16" ht="43.2">
      <c r="A3" s="62" t="s">
        <v>59</v>
      </c>
      <c r="B3" s="38"/>
      <c r="C3" s="71"/>
      <c r="D3" s="14" t="s">
        <v>24</v>
      </c>
      <c r="E3" s="15" t="s">
        <v>17</v>
      </c>
      <c r="F3" s="27">
        <v>50</v>
      </c>
      <c r="G3" s="27">
        <f t="shared" si="0"/>
        <v>850</v>
      </c>
      <c r="H3" s="27">
        <f>(F3)*$P$3</f>
        <v>70</v>
      </c>
      <c r="I3" s="27" t="s">
        <v>18</v>
      </c>
      <c r="J3" s="27">
        <v>0</v>
      </c>
      <c r="K3" s="27">
        <f t="shared" si="1"/>
        <v>0</v>
      </c>
      <c r="L3" s="27">
        <f>(J3)*$P$3</f>
        <v>0</v>
      </c>
      <c r="M3" s="27">
        <f t="shared" si="2"/>
        <v>50</v>
      </c>
      <c r="N3" s="27">
        <f t="shared" si="3"/>
        <v>850</v>
      </c>
      <c r="O3" s="27">
        <f>(M3)*$P$3</f>
        <v>70</v>
      </c>
      <c r="P3" s="26">
        <v>1.4</v>
      </c>
    </row>
    <row r="4" spans="1:16">
      <c r="A4" s="15"/>
      <c r="B4" s="23"/>
      <c r="C4" s="3"/>
      <c r="D4" s="4"/>
      <c r="E4" s="5"/>
      <c r="G4" s="35"/>
      <c r="H4" s="35"/>
      <c r="J4" s="35"/>
      <c r="K4" s="35"/>
      <c r="L4" s="35"/>
      <c r="M4" s="35"/>
      <c r="N4" s="35"/>
      <c r="O4" s="35"/>
      <c r="P4" s="26"/>
    </row>
    <row r="5" spans="1:16">
      <c r="A5" s="29" t="s">
        <v>2</v>
      </c>
      <c r="B5" s="7"/>
      <c r="C5" s="7"/>
      <c r="D5" s="8"/>
      <c r="E5" s="8"/>
      <c r="F5" s="22">
        <f>SUM(F2:F4)</f>
        <v>250</v>
      </c>
      <c r="G5" s="22">
        <f>SUM(G2:G4)</f>
        <v>4250</v>
      </c>
      <c r="H5" s="22">
        <f>SUM(H2:H4)</f>
        <v>350</v>
      </c>
      <c r="I5" s="22"/>
      <c r="J5" s="22">
        <f t="shared" ref="J5:O5" si="4">SUM(J2:J4)</f>
        <v>0</v>
      </c>
      <c r="K5" s="22">
        <f t="shared" si="4"/>
        <v>0</v>
      </c>
      <c r="L5" s="22">
        <f t="shared" si="4"/>
        <v>0</v>
      </c>
      <c r="M5" s="22">
        <f t="shared" si="4"/>
        <v>250</v>
      </c>
      <c r="N5" s="22">
        <f t="shared" si="4"/>
        <v>4250</v>
      </c>
      <c r="O5" s="22">
        <f t="shared" si="4"/>
        <v>350</v>
      </c>
      <c r="P5" s="26"/>
    </row>
    <row r="6" spans="1:16">
      <c r="A6" s="72" t="s">
        <v>33</v>
      </c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26"/>
    </row>
    <row r="7" spans="1:16">
      <c r="A7" s="73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26"/>
    </row>
    <row r="8" spans="1:16">
      <c r="P8" s="26"/>
    </row>
    <row r="9" spans="1:16">
      <c r="P9" s="26"/>
    </row>
    <row r="10" spans="1:16">
      <c r="P10" s="26"/>
    </row>
    <row r="11" spans="1:16">
      <c r="P11" s="26"/>
    </row>
    <row r="12" spans="1:16">
      <c r="P12" s="26"/>
    </row>
    <row r="13" spans="1:16">
      <c r="P13" s="26"/>
    </row>
    <row r="14" spans="1:16">
      <c r="P14" s="26"/>
    </row>
    <row r="15" spans="1:16">
      <c r="P15" s="26"/>
    </row>
    <row r="16" spans="1:16">
      <c r="D16" s="10"/>
      <c r="P16" s="26"/>
    </row>
    <row r="17" spans="2:16">
      <c r="P17" s="26"/>
    </row>
    <row r="18" spans="2:16">
      <c r="B18" s="11"/>
      <c r="C18" s="11"/>
      <c r="D18" s="12"/>
      <c r="E18" s="11"/>
      <c r="P18" s="26"/>
    </row>
    <row r="19" spans="2:16">
      <c r="P19" s="26"/>
    </row>
    <row r="20" spans="2:16">
      <c r="P20" s="26"/>
    </row>
    <row r="21" spans="2:16">
      <c r="P21" s="26"/>
    </row>
    <row r="22" spans="2:16">
      <c r="P22" s="26"/>
    </row>
    <row r="23" spans="2:16">
      <c r="P23" s="26"/>
    </row>
    <row r="24" spans="2:16">
      <c r="P24" s="26"/>
    </row>
    <row r="25" spans="2:16">
      <c r="P25" s="26"/>
    </row>
    <row r="26" spans="2:16">
      <c r="P26" s="26"/>
    </row>
    <row r="27" spans="2:16">
      <c r="P27" s="26"/>
    </row>
    <row r="28" spans="2:16">
      <c r="P28" s="26"/>
    </row>
    <row r="29" spans="2:16">
      <c r="P29" s="26"/>
    </row>
    <row r="30" spans="2:16">
      <c r="P30" s="26"/>
    </row>
    <row r="31" spans="2:16">
      <c r="P31" s="26"/>
    </row>
    <row r="32" spans="2:16">
      <c r="P32" s="26"/>
    </row>
    <row r="33" spans="16:16">
      <c r="P33" s="26"/>
    </row>
    <row r="34" spans="16:16">
      <c r="P34" s="26"/>
    </row>
    <row r="35" spans="16:16">
      <c r="P35" s="26"/>
    </row>
    <row r="36" spans="16:16">
      <c r="P36" s="26"/>
    </row>
    <row r="37" spans="16:16">
      <c r="P37" s="26"/>
    </row>
    <row r="38" spans="16:16">
      <c r="P38" s="26"/>
    </row>
    <row r="39" spans="16:16">
      <c r="P39" s="26"/>
    </row>
    <row r="40" spans="16:16">
      <c r="P40" s="26"/>
    </row>
  </sheetData>
  <sortState ref="A2:P45">
    <sortCondition ref="A2"/>
  </sortState>
  <mergeCells count="2">
    <mergeCell ref="C2:C3"/>
    <mergeCell ref="A6:O7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P53"/>
  <sheetViews>
    <sheetView zoomScale="55" zoomScaleNormal="55" workbookViewId="0">
      <selection activeCell="I42" sqref="I42"/>
    </sheetView>
  </sheetViews>
  <sheetFormatPr defaultRowHeight="14.4"/>
  <cols>
    <col min="1" max="1" width="9.77734375" style="30" customWidth="1"/>
    <col min="2" max="2" width="14.33203125" style="9" customWidth="1"/>
    <col min="3" max="3" width="15.109375" style="9" customWidth="1"/>
    <col min="4" max="4" width="13.88671875" style="13" customWidth="1"/>
    <col min="5" max="5" width="14.5546875" style="9" customWidth="1"/>
    <col min="6" max="6" width="14.44140625" customWidth="1"/>
    <col min="7" max="7" width="15.77734375" customWidth="1"/>
    <col min="8" max="8" width="15.33203125" customWidth="1"/>
    <col min="9" max="9" width="9.88671875" customWidth="1"/>
    <col min="10" max="10" width="13.88671875" customWidth="1"/>
    <col min="11" max="11" width="16.88671875" customWidth="1"/>
    <col min="12" max="12" width="16.21875" customWidth="1"/>
    <col min="13" max="13" width="17.6640625" customWidth="1"/>
    <col min="14" max="14" width="19" customWidth="1"/>
    <col min="15" max="15" width="18.88671875" customWidth="1"/>
    <col min="16" max="16" width="0.109375" customWidth="1"/>
  </cols>
  <sheetData>
    <row r="1" spans="1:16" s="2" customFormat="1" ht="109.2" customHeight="1">
      <c r="A1" s="1" t="s">
        <v>1</v>
      </c>
      <c r="B1" s="1" t="s">
        <v>5</v>
      </c>
      <c r="C1" s="1" t="s">
        <v>6</v>
      </c>
      <c r="D1" s="1" t="s">
        <v>3</v>
      </c>
      <c r="E1" s="1" t="s">
        <v>4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16</v>
      </c>
    </row>
    <row r="2" spans="1:16" ht="43.2">
      <c r="A2" s="66" t="s">
        <v>56</v>
      </c>
      <c r="B2" s="15"/>
      <c r="C2" s="69" t="s">
        <v>40</v>
      </c>
      <c r="D2" s="14" t="s">
        <v>24</v>
      </c>
      <c r="E2" s="15" t="s">
        <v>17</v>
      </c>
      <c r="F2" s="27">
        <v>1000</v>
      </c>
      <c r="G2" s="27">
        <f t="shared" ref="G2:G3" si="0">(F2)*$P$2</f>
        <v>17000</v>
      </c>
      <c r="H2" s="27">
        <f t="shared" ref="H2:H3" si="1">(F2)*$P$3</f>
        <v>1400</v>
      </c>
      <c r="I2" s="27" t="s">
        <v>18</v>
      </c>
      <c r="J2" s="27">
        <v>0</v>
      </c>
      <c r="K2" s="27">
        <f>(J2)*$P$2</f>
        <v>0</v>
      </c>
      <c r="L2" s="27">
        <f t="shared" ref="L2:L3" si="2">(J2)*$P$3</f>
        <v>0</v>
      </c>
      <c r="M2" s="27">
        <f t="shared" ref="M2:M3" si="3">SUM(F2,J2)</f>
        <v>1000</v>
      </c>
      <c r="N2" s="27">
        <f t="shared" ref="N2:N3" si="4">(M2)*$P$2</f>
        <v>17000</v>
      </c>
      <c r="O2" s="27">
        <f t="shared" ref="O2:O3" si="5">(M2)*$P$3</f>
        <v>1400</v>
      </c>
      <c r="P2" s="26">
        <v>17</v>
      </c>
    </row>
    <row r="3" spans="1:16" ht="43.2">
      <c r="A3" s="67"/>
      <c r="B3" s="15"/>
      <c r="C3" s="71"/>
      <c r="D3" s="14" t="s">
        <v>24</v>
      </c>
      <c r="E3" s="15" t="s">
        <v>17</v>
      </c>
      <c r="F3" s="27">
        <v>180</v>
      </c>
      <c r="G3" s="27">
        <f t="shared" si="0"/>
        <v>3060</v>
      </c>
      <c r="H3" s="27">
        <f t="shared" si="1"/>
        <v>251.99999999999997</v>
      </c>
      <c r="I3" s="27" t="s">
        <v>18</v>
      </c>
      <c r="J3" s="27">
        <v>0</v>
      </c>
      <c r="K3" s="27">
        <f t="shared" ref="K3" si="6">(J3)*$P$2</f>
        <v>0</v>
      </c>
      <c r="L3" s="27">
        <f t="shared" si="2"/>
        <v>0</v>
      </c>
      <c r="M3" s="27">
        <f t="shared" si="3"/>
        <v>180</v>
      </c>
      <c r="N3" s="27">
        <f t="shared" si="4"/>
        <v>3060</v>
      </c>
      <c r="O3" s="27">
        <f t="shared" si="5"/>
        <v>251.99999999999997</v>
      </c>
      <c r="P3" s="26">
        <v>1.4</v>
      </c>
    </row>
    <row r="4" spans="1:16">
      <c r="A4" s="15"/>
      <c r="B4" s="23"/>
      <c r="C4" s="3"/>
      <c r="D4" s="4"/>
      <c r="E4" s="5"/>
      <c r="G4" s="35"/>
      <c r="H4" s="35"/>
      <c r="J4" s="35"/>
      <c r="K4" s="35"/>
      <c r="L4" s="35"/>
      <c r="M4" s="35"/>
      <c r="N4" s="35"/>
      <c r="O4" s="35"/>
      <c r="P4" s="26"/>
    </row>
    <row r="5" spans="1:16">
      <c r="A5" s="29"/>
      <c r="B5" s="7"/>
      <c r="C5" s="7"/>
      <c r="D5" s="8"/>
      <c r="E5" s="8"/>
      <c r="F5" s="22">
        <f>SUM(F2:F4)</f>
        <v>1180</v>
      </c>
      <c r="G5" s="22">
        <f>SUM(G2:G4)</f>
        <v>20060</v>
      </c>
      <c r="H5" s="22">
        <f>SUM(H2:H4)</f>
        <v>1652</v>
      </c>
      <c r="I5" s="22"/>
      <c r="J5" s="22">
        <f t="shared" ref="J5:O5" si="7">SUM(J2:J4)</f>
        <v>0</v>
      </c>
      <c r="K5" s="22">
        <f t="shared" si="7"/>
        <v>0</v>
      </c>
      <c r="L5" s="22">
        <f t="shared" si="7"/>
        <v>0</v>
      </c>
      <c r="M5" s="22">
        <f t="shared" si="7"/>
        <v>1180</v>
      </c>
      <c r="N5" s="22">
        <f t="shared" si="7"/>
        <v>20060</v>
      </c>
      <c r="O5" s="22">
        <f t="shared" si="7"/>
        <v>1652</v>
      </c>
      <c r="P5" s="26"/>
    </row>
    <row r="6" spans="1:16">
      <c r="A6" s="72" t="s">
        <v>34</v>
      </c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26"/>
    </row>
    <row r="7" spans="1:16">
      <c r="A7" s="73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26"/>
    </row>
    <row r="8" spans="1:16">
      <c r="P8" s="26"/>
    </row>
    <row r="9" spans="1:16">
      <c r="P9" s="26"/>
    </row>
    <row r="10" spans="1:16">
      <c r="P10" s="26"/>
    </row>
    <row r="11" spans="1:16">
      <c r="P11" s="26"/>
    </row>
    <row r="12" spans="1:16">
      <c r="P12" s="26"/>
    </row>
    <row r="13" spans="1:16">
      <c r="P13" s="26"/>
    </row>
    <row r="14" spans="1:16">
      <c r="P14" s="26"/>
    </row>
    <row r="15" spans="1:16">
      <c r="P15" s="26"/>
    </row>
    <row r="16" spans="1:16">
      <c r="D16" s="10"/>
      <c r="P16" s="26"/>
    </row>
    <row r="17" spans="2:16">
      <c r="P17" s="26"/>
    </row>
    <row r="18" spans="2:16">
      <c r="B18" s="11"/>
      <c r="C18" s="11"/>
      <c r="D18" s="12"/>
      <c r="E18" s="11"/>
      <c r="P18" s="26"/>
    </row>
    <row r="19" spans="2:16">
      <c r="P19" s="26"/>
    </row>
    <row r="20" spans="2:16">
      <c r="P20" s="26"/>
    </row>
    <row r="21" spans="2:16">
      <c r="P21" s="26"/>
    </row>
    <row r="22" spans="2:16">
      <c r="P22" s="26"/>
    </row>
    <row r="23" spans="2:16">
      <c r="P23" s="26"/>
    </row>
    <row r="24" spans="2:16">
      <c r="P24" s="26"/>
    </row>
    <row r="25" spans="2:16">
      <c r="P25" s="26"/>
    </row>
    <row r="26" spans="2:16">
      <c r="P26" s="26"/>
    </row>
    <row r="27" spans="2:16">
      <c r="P27" s="26"/>
    </row>
    <row r="28" spans="2:16">
      <c r="P28" s="26"/>
    </row>
    <row r="29" spans="2:16">
      <c r="P29" s="26"/>
    </row>
    <row r="30" spans="2:16">
      <c r="P30" s="26"/>
    </row>
    <row r="31" spans="2:16">
      <c r="P31" s="26"/>
    </row>
    <row r="32" spans="2:16">
      <c r="P32" s="26"/>
    </row>
    <row r="33" spans="16:16">
      <c r="P33" s="26"/>
    </row>
    <row r="34" spans="16:16">
      <c r="P34" s="26"/>
    </row>
    <row r="35" spans="16:16">
      <c r="P35" s="26"/>
    </row>
    <row r="36" spans="16:16">
      <c r="P36" s="26"/>
    </row>
    <row r="37" spans="16:16">
      <c r="P37" s="26"/>
    </row>
    <row r="38" spans="16:16">
      <c r="P38" s="26"/>
    </row>
    <row r="39" spans="16:16">
      <c r="P39" s="26"/>
    </row>
    <row r="40" spans="16:16">
      <c r="P40" s="26"/>
    </row>
    <row r="41" spans="16:16">
      <c r="P41" s="26"/>
    </row>
    <row r="42" spans="16:16">
      <c r="P42" s="26"/>
    </row>
    <row r="43" spans="16:16">
      <c r="P43" s="26"/>
    </row>
    <row r="44" spans="16:16">
      <c r="P44" s="26"/>
    </row>
    <row r="45" spans="16:16">
      <c r="P45" s="26"/>
    </row>
    <row r="46" spans="16:16">
      <c r="P46" s="26"/>
    </row>
    <row r="47" spans="16:16">
      <c r="P47" s="26"/>
    </row>
    <row r="48" spans="16:16">
      <c r="P48" s="26"/>
    </row>
    <row r="49" spans="16:16">
      <c r="P49" s="26"/>
    </row>
    <row r="50" spans="16:16">
      <c r="P50" s="26"/>
    </row>
    <row r="51" spans="16:16">
      <c r="P51" s="26"/>
    </row>
    <row r="52" spans="16:16">
      <c r="P52" s="26"/>
    </row>
    <row r="53" spans="16:16">
      <c r="P53" s="26"/>
    </row>
  </sheetData>
  <mergeCells count="3">
    <mergeCell ref="A2:A3"/>
    <mergeCell ref="C2:C3"/>
    <mergeCell ref="A6:O7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P66"/>
  <sheetViews>
    <sheetView zoomScaleNormal="100" workbookViewId="0">
      <selection activeCell="F3" sqref="F3"/>
    </sheetView>
  </sheetViews>
  <sheetFormatPr defaultRowHeight="14.4"/>
  <cols>
    <col min="1" max="1" width="9.77734375" style="30" customWidth="1"/>
    <col min="2" max="2" width="14.33203125" style="9" customWidth="1"/>
    <col min="3" max="3" width="15.109375" style="9" customWidth="1"/>
    <col min="4" max="4" width="13.88671875" style="13" customWidth="1"/>
    <col min="5" max="5" width="14.5546875" style="9" customWidth="1"/>
    <col min="6" max="6" width="14.44140625" customWidth="1"/>
    <col min="7" max="7" width="15.77734375" customWidth="1"/>
    <col min="8" max="8" width="15.33203125" customWidth="1"/>
    <col min="9" max="9" width="9" customWidth="1"/>
    <col min="10" max="10" width="13.88671875" customWidth="1"/>
    <col min="11" max="11" width="16.88671875" customWidth="1"/>
    <col min="12" max="12" width="16.21875" customWidth="1"/>
    <col min="13" max="13" width="17.6640625" customWidth="1"/>
    <col min="14" max="14" width="19" customWidth="1"/>
    <col min="15" max="15" width="18.88671875" customWidth="1"/>
    <col min="16" max="16" width="10.44140625" customWidth="1"/>
  </cols>
  <sheetData>
    <row r="1" spans="1:16" s="2" customFormat="1" ht="109.2" customHeight="1">
      <c r="A1" s="1" t="s">
        <v>1</v>
      </c>
      <c r="B1" s="1" t="s">
        <v>5</v>
      </c>
      <c r="C1" s="1" t="s">
        <v>6</v>
      </c>
      <c r="D1" s="1" t="s">
        <v>3</v>
      </c>
      <c r="E1" s="1" t="s">
        <v>4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16</v>
      </c>
    </row>
    <row r="2" spans="1:16" ht="57.6">
      <c r="A2" s="63" t="s">
        <v>60</v>
      </c>
      <c r="B2" s="37"/>
      <c r="C2" s="55" t="s">
        <v>41</v>
      </c>
      <c r="D2" s="14" t="s">
        <v>24</v>
      </c>
      <c r="E2" s="15" t="s">
        <v>17</v>
      </c>
      <c r="F2" s="27">
        <v>850</v>
      </c>
      <c r="G2" s="27">
        <f>(F2)*$P$2</f>
        <v>14450</v>
      </c>
      <c r="H2" s="27">
        <f>(F2)*$P$3</f>
        <v>1190</v>
      </c>
      <c r="I2" s="27" t="s">
        <v>18</v>
      </c>
      <c r="J2" s="27">
        <v>0</v>
      </c>
      <c r="K2" s="27">
        <f t="shared" ref="K2" si="0">(J2)*$P$8</f>
        <v>0</v>
      </c>
      <c r="L2" s="27">
        <f t="shared" ref="L2" si="1">(J2)*$P$9</f>
        <v>0</v>
      </c>
      <c r="M2" s="27">
        <f t="shared" ref="M2" si="2">SUM(F2,J2)</f>
        <v>850</v>
      </c>
      <c r="N2" s="27">
        <f>(M2)*$P$2</f>
        <v>14450</v>
      </c>
      <c r="O2" s="27">
        <f>(M2)*$P$3</f>
        <v>1190</v>
      </c>
      <c r="P2" s="26">
        <v>17</v>
      </c>
    </row>
    <row r="3" spans="1:16">
      <c r="A3" s="43"/>
      <c r="B3" s="23"/>
      <c r="C3" s="3"/>
      <c r="D3" s="4"/>
      <c r="E3" s="5"/>
      <c r="G3" s="35"/>
      <c r="H3" s="35"/>
      <c r="J3" s="35"/>
      <c r="K3" s="35"/>
      <c r="L3" s="35"/>
      <c r="M3" s="35"/>
      <c r="N3" s="35"/>
      <c r="O3" s="35"/>
      <c r="P3" s="26">
        <v>1.4</v>
      </c>
    </row>
    <row r="4" spans="1:16">
      <c r="A4" s="29" t="s">
        <v>2</v>
      </c>
      <c r="B4" s="7"/>
      <c r="C4" s="7"/>
      <c r="D4" s="8"/>
      <c r="E4" s="8"/>
      <c r="F4" s="22">
        <f>SUM(F2:F3)</f>
        <v>850</v>
      </c>
      <c r="G4" s="22">
        <f>SUM(G2:G3)</f>
        <v>14450</v>
      </c>
      <c r="H4" s="22">
        <f>SUM(H2:H3)</f>
        <v>1190</v>
      </c>
      <c r="I4" s="22"/>
      <c r="J4" s="22">
        <f>SUM(J3:J3)</f>
        <v>0</v>
      </c>
      <c r="K4" s="22">
        <f>SUM(K3:K3)</f>
        <v>0</v>
      </c>
      <c r="L4" s="22">
        <f>SUM(L3:L3)</f>
        <v>0</v>
      </c>
      <c r="M4" s="22">
        <f>SUM(M2:M3)</f>
        <v>850</v>
      </c>
      <c r="N4" s="22">
        <f>SUM(N2:N3)</f>
        <v>14450</v>
      </c>
      <c r="O4" s="22">
        <f>SUM(O2:O3)</f>
        <v>1190</v>
      </c>
      <c r="P4" s="26"/>
    </row>
    <row r="5" spans="1:16">
      <c r="A5" s="72" t="s">
        <v>35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26"/>
    </row>
    <row r="6" spans="1:16">
      <c r="A6" s="76"/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26"/>
    </row>
    <row r="7" spans="1:16">
      <c r="P7" s="26"/>
    </row>
    <row r="8" spans="1:16">
      <c r="P8" s="26"/>
    </row>
    <row r="9" spans="1:16">
      <c r="P9" s="26"/>
    </row>
    <row r="10" spans="1:16">
      <c r="P10" s="26"/>
    </row>
    <row r="11" spans="1:16">
      <c r="P11" s="26"/>
    </row>
    <row r="12" spans="1:16">
      <c r="P12" s="26"/>
    </row>
    <row r="13" spans="1:16">
      <c r="P13" s="26"/>
    </row>
    <row r="14" spans="1:16">
      <c r="P14" s="26"/>
    </row>
    <row r="15" spans="1:16">
      <c r="D15" s="10"/>
      <c r="P15" s="26"/>
    </row>
    <row r="16" spans="1:16">
      <c r="P16" s="26"/>
    </row>
    <row r="17" spans="2:16">
      <c r="B17" s="11"/>
      <c r="C17" s="11"/>
      <c r="D17" s="12"/>
      <c r="E17" s="11"/>
      <c r="P17" s="26"/>
    </row>
    <row r="18" spans="2:16">
      <c r="P18" s="26"/>
    </row>
    <row r="19" spans="2:16">
      <c r="P19" s="26"/>
    </row>
    <row r="20" spans="2:16">
      <c r="P20" s="26"/>
    </row>
    <row r="21" spans="2:16">
      <c r="P21" s="26"/>
    </row>
    <row r="22" spans="2:16">
      <c r="P22" s="26"/>
    </row>
    <row r="23" spans="2:16">
      <c r="P23" s="26"/>
    </row>
    <row r="24" spans="2:16">
      <c r="P24" s="26"/>
    </row>
    <row r="25" spans="2:16">
      <c r="P25" s="26"/>
    </row>
    <row r="26" spans="2:16">
      <c r="P26" s="26"/>
    </row>
    <row r="27" spans="2:16">
      <c r="P27" s="26"/>
    </row>
    <row r="28" spans="2:16">
      <c r="P28" s="26"/>
    </row>
    <row r="29" spans="2:16">
      <c r="P29" s="26"/>
    </row>
    <row r="30" spans="2:16">
      <c r="P30" s="26"/>
    </row>
    <row r="31" spans="2:16">
      <c r="P31" s="26"/>
    </row>
    <row r="32" spans="2:16">
      <c r="P32" s="26"/>
    </row>
    <row r="33" spans="16:16">
      <c r="P33" s="26"/>
    </row>
    <row r="34" spans="16:16">
      <c r="P34" s="26"/>
    </row>
    <row r="35" spans="16:16">
      <c r="P35" s="26"/>
    </row>
    <row r="36" spans="16:16">
      <c r="P36" s="26"/>
    </row>
    <row r="37" spans="16:16">
      <c r="P37" s="26"/>
    </row>
    <row r="38" spans="16:16">
      <c r="P38" s="26"/>
    </row>
    <row r="39" spans="16:16">
      <c r="P39" s="26"/>
    </row>
    <row r="40" spans="16:16">
      <c r="P40" s="26"/>
    </row>
    <row r="41" spans="16:16">
      <c r="P41" s="26"/>
    </row>
    <row r="42" spans="16:16">
      <c r="P42" s="26"/>
    </row>
    <row r="43" spans="16:16">
      <c r="P43" s="26"/>
    </row>
    <row r="44" spans="16:16">
      <c r="P44" s="26"/>
    </row>
    <row r="45" spans="16:16">
      <c r="P45" s="26"/>
    </row>
    <row r="46" spans="16:16">
      <c r="P46" s="26"/>
    </row>
    <row r="47" spans="16:16">
      <c r="P47" s="26"/>
    </row>
    <row r="48" spans="16:16">
      <c r="P48" s="26"/>
    </row>
    <row r="49" spans="16:16">
      <c r="P49" s="26"/>
    </row>
    <row r="50" spans="16:16">
      <c r="P50" s="26"/>
    </row>
    <row r="51" spans="16:16">
      <c r="P51" s="26"/>
    </row>
    <row r="52" spans="16:16">
      <c r="P52" s="26"/>
    </row>
    <row r="53" spans="16:16">
      <c r="P53" s="26"/>
    </row>
    <row r="54" spans="16:16">
      <c r="P54" s="26"/>
    </row>
    <row r="55" spans="16:16">
      <c r="P55" s="26"/>
    </row>
    <row r="56" spans="16:16">
      <c r="P56" s="26"/>
    </row>
    <row r="57" spans="16:16">
      <c r="P57" s="26"/>
    </row>
    <row r="58" spans="16:16">
      <c r="P58" s="26"/>
    </row>
    <row r="59" spans="16:16">
      <c r="P59" s="26"/>
    </row>
    <row r="60" spans="16:16">
      <c r="P60" s="26"/>
    </row>
    <row r="61" spans="16:16">
      <c r="P61" s="26"/>
    </row>
    <row r="62" spans="16:16">
      <c r="P62" s="26"/>
    </row>
    <row r="63" spans="16:16">
      <c r="P63" s="26"/>
    </row>
    <row r="64" spans="16:16">
      <c r="P64" s="26"/>
    </row>
    <row r="65" spans="16:16">
      <c r="P65" s="26"/>
    </row>
    <row r="66" spans="16:16">
      <c r="P66" s="26"/>
    </row>
  </sheetData>
  <sortState ref="A2:P29">
    <sortCondition ref="A2"/>
  </sortState>
  <mergeCells count="1">
    <mergeCell ref="A5:O6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P65"/>
  <sheetViews>
    <sheetView zoomScale="60" zoomScaleNormal="60" workbookViewId="0">
      <selection activeCell="D3" sqref="D3"/>
    </sheetView>
  </sheetViews>
  <sheetFormatPr defaultRowHeight="14.4"/>
  <cols>
    <col min="1" max="1" width="9.77734375" style="30" customWidth="1"/>
    <col min="2" max="2" width="14.33203125" style="9" customWidth="1"/>
    <col min="3" max="3" width="15.109375" style="9" customWidth="1"/>
    <col min="4" max="4" width="13.88671875" style="13" customWidth="1"/>
    <col min="5" max="5" width="14.5546875" style="9" customWidth="1"/>
    <col min="6" max="6" width="14.44140625" customWidth="1"/>
    <col min="7" max="7" width="15.77734375" customWidth="1"/>
    <col min="8" max="8" width="15.33203125" customWidth="1"/>
    <col min="9" max="9" width="9.88671875" customWidth="1"/>
    <col min="10" max="10" width="13.88671875" customWidth="1"/>
    <col min="11" max="11" width="16.88671875" customWidth="1"/>
    <col min="12" max="12" width="16.21875" customWidth="1"/>
    <col min="13" max="13" width="17.6640625" customWidth="1"/>
    <col min="14" max="14" width="19" customWidth="1"/>
    <col min="15" max="15" width="18.88671875" customWidth="1"/>
    <col min="16" max="16" width="0.5546875" customWidth="1"/>
  </cols>
  <sheetData>
    <row r="1" spans="1:16" s="2" customFormat="1" ht="109.2" customHeight="1">
      <c r="A1" s="1" t="s">
        <v>1</v>
      </c>
      <c r="B1" s="1" t="s">
        <v>5</v>
      </c>
      <c r="C1" s="1" t="s">
        <v>6</v>
      </c>
      <c r="D1" s="1" t="s">
        <v>3</v>
      </c>
      <c r="E1" s="1" t="s">
        <v>4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16</v>
      </c>
    </row>
    <row r="2" spans="1:16" ht="28.8">
      <c r="A2" s="66" t="s">
        <v>56</v>
      </c>
      <c r="B2" s="15"/>
      <c r="C2" s="69" t="s">
        <v>42</v>
      </c>
      <c r="D2" s="14" t="s">
        <v>25</v>
      </c>
      <c r="E2" s="15" t="s">
        <v>17</v>
      </c>
      <c r="F2" s="27">
        <v>48</v>
      </c>
      <c r="G2" s="27">
        <f t="shared" ref="G2:G3" si="0">(F2)*$P$2</f>
        <v>816</v>
      </c>
      <c r="H2" s="27">
        <f t="shared" ref="H2:H3" si="1">(F2)*$P$3</f>
        <v>67.199999999999989</v>
      </c>
      <c r="I2" s="27" t="s">
        <v>18</v>
      </c>
      <c r="J2" s="27">
        <v>0</v>
      </c>
      <c r="K2" s="27">
        <f t="shared" ref="K2:K3" si="2">(J2)*$P$2</f>
        <v>0</v>
      </c>
      <c r="L2" s="27">
        <f t="shared" ref="L2:L3" si="3">(J2)*$P$3</f>
        <v>0</v>
      </c>
      <c r="M2" s="27">
        <f t="shared" ref="M2:M3" si="4">SUM(F2,J2)</f>
        <v>48</v>
      </c>
      <c r="N2" s="27">
        <f t="shared" ref="N2:N3" si="5">(M2)*$P$2</f>
        <v>816</v>
      </c>
      <c r="O2" s="27">
        <f t="shared" ref="O2:O3" si="6">(M2)*$P$3</f>
        <v>67.199999999999989</v>
      </c>
      <c r="P2" s="26">
        <v>17</v>
      </c>
    </row>
    <row r="3" spans="1:16" ht="43.2">
      <c r="A3" s="67"/>
      <c r="B3" s="15"/>
      <c r="C3" s="71"/>
      <c r="D3" s="14" t="s">
        <v>24</v>
      </c>
      <c r="E3" s="15" t="s">
        <v>17</v>
      </c>
      <c r="F3" s="27">
        <v>2800</v>
      </c>
      <c r="G3" s="27">
        <f t="shared" si="0"/>
        <v>47600</v>
      </c>
      <c r="H3" s="27">
        <f t="shared" si="1"/>
        <v>3919.9999999999995</v>
      </c>
      <c r="I3" s="27" t="s">
        <v>18</v>
      </c>
      <c r="J3" s="27">
        <v>0</v>
      </c>
      <c r="K3" s="27">
        <f t="shared" si="2"/>
        <v>0</v>
      </c>
      <c r="L3" s="27">
        <f t="shared" si="3"/>
        <v>0</v>
      </c>
      <c r="M3" s="27">
        <f t="shared" si="4"/>
        <v>2800</v>
      </c>
      <c r="N3" s="27">
        <f t="shared" si="5"/>
        <v>47600</v>
      </c>
      <c r="O3" s="27">
        <f t="shared" si="6"/>
        <v>3919.9999999999995</v>
      </c>
      <c r="P3" s="26">
        <v>1.4</v>
      </c>
    </row>
    <row r="4" spans="1:16">
      <c r="A4" s="43"/>
      <c r="B4" s="23"/>
      <c r="C4" s="3"/>
      <c r="D4" s="4"/>
      <c r="E4" s="5"/>
      <c r="G4" s="6"/>
      <c r="H4" s="6"/>
      <c r="J4" s="6"/>
      <c r="K4" s="6"/>
      <c r="L4" s="6"/>
      <c r="M4" s="6"/>
      <c r="N4" s="6"/>
      <c r="O4" s="6"/>
      <c r="P4" s="26"/>
    </row>
    <row r="5" spans="1:16">
      <c r="A5" s="29"/>
      <c r="B5" s="7"/>
      <c r="C5" s="7"/>
      <c r="D5" s="8"/>
      <c r="E5" s="8"/>
      <c r="F5" s="22">
        <f>SUM(F2:F4)</f>
        <v>2848</v>
      </c>
      <c r="G5" s="22">
        <f>SUM(G2:G4)</f>
        <v>48416</v>
      </c>
      <c r="H5" s="22">
        <f>SUM(H2:H4)</f>
        <v>3987.1999999999994</v>
      </c>
      <c r="I5" s="22"/>
      <c r="J5" s="22">
        <f t="shared" ref="J5:O5" si="7">SUM(J2:J4)</f>
        <v>0</v>
      </c>
      <c r="K5" s="22">
        <f t="shared" si="7"/>
        <v>0</v>
      </c>
      <c r="L5" s="22">
        <f t="shared" si="7"/>
        <v>0</v>
      </c>
      <c r="M5" s="22">
        <f t="shared" si="7"/>
        <v>2848</v>
      </c>
      <c r="N5" s="22">
        <f t="shared" si="7"/>
        <v>48416</v>
      </c>
      <c r="O5" s="22">
        <f t="shared" si="7"/>
        <v>3987.1999999999994</v>
      </c>
      <c r="P5" s="26"/>
    </row>
    <row r="6" spans="1:16">
      <c r="A6" s="72" t="s">
        <v>36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26"/>
    </row>
    <row r="7" spans="1:16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26"/>
    </row>
    <row r="8" spans="1:16">
      <c r="P8" s="26"/>
    </row>
    <row r="9" spans="1:16">
      <c r="P9" s="26"/>
    </row>
    <row r="10" spans="1:16">
      <c r="P10" s="26"/>
    </row>
    <row r="11" spans="1:16">
      <c r="P11" s="26"/>
    </row>
    <row r="12" spans="1:16">
      <c r="P12" s="26"/>
    </row>
    <row r="13" spans="1:16">
      <c r="P13" s="26"/>
    </row>
    <row r="14" spans="1:16">
      <c r="P14" s="26"/>
    </row>
    <row r="15" spans="1:16">
      <c r="P15" s="26"/>
    </row>
    <row r="16" spans="1:16">
      <c r="D16" s="10"/>
      <c r="P16" s="26"/>
    </row>
    <row r="17" spans="2:16">
      <c r="P17" s="26"/>
    </row>
    <row r="18" spans="2:16">
      <c r="B18" s="11"/>
      <c r="C18" s="11"/>
      <c r="D18" s="12"/>
      <c r="E18" s="11"/>
      <c r="P18" s="26"/>
    </row>
    <row r="19" spans="2:16">
      <c r="P19" s="26"/>
    </row>
    <row r="20" spans="2:16">
      <c r="P20" s="26"/>
    </row>
    <row r="21" spans="2:16">
      <c r="P21" s="26"/>
    </row>
    <row r="22" spans="2:16">
      <c r="P22" s="26"/>
    </row>
    <row r="23" spans="2:16">
      <c r="P23" s="26"/>
    </row>
    <row r="24" spans="2:16">
      <c r="P24" s="26"/>
    </row>
    <row r="25" spans="2:16">
      <c r="P25" s="26"/>
    </row>
    <row r="26" spans="2:16">
      <c r="P26" s="26"/>
    </row>
    <row r="27" spans="2:16">
      <c r="P27" s="26"/>
    </row>
    <row r="28" spans="2:16">
      <c r="P28" s="26"/>
    </row>
    <row r="29" spans="2:16">
      <c r="P29" s="26"/>
    </row>
    <row r="30" spans="2:16">
      <c r="P30" s="26"/>
    </row>
    <row r="31" spans="2:16">
      <c r="P31" s="26"/>
    </row>
    <row r="32" spans="2:16">
      <c r="P32" s="26"/>
    </row>
    <row r="33" spans="16:16">
      <c r="P33" s="26"/>
    </row>
    <row r="34" spans="16:16">
      <c r="P34" s="26"/>
    </row>
    <row r="35" spans="16:16">
      <c r="P35" s="26"/>
    </row>
    <row r="36" spans="16:16">
      <c r="P36" s="26"/>
    </row>
    <row r="37" spans="16:16">
      <c r="P37" s="26"/>
    </row>
    <row r="38" spans="16:16">
      <c r="P38" s="26"/>
    </row>
    <row r="39" spans="16:16">
      <c r="P39" s="26"/>
    </row>
    <row r="40" spans="16:16">
      <c r="P40" s="26"/>
    </row>
    <row r="41" spans="16:16">
      <c r="P41" s="26"/>
    </row>
    <row r="42" spans="16:16">
      <c r="P42" s="26"/>
    </row>
    <row r="43" spans="16:16">
      <c r="P43" s="26"/>
    </row>
    <row r="44" spans="16:16">
      <c r="P44" s="26"/>
    </row>
    <row r="45" spans="16:16">
      <c r="P45" s="26"/>
    </row>
    <row r="46" spans="16:16">
      <c r="P46" s="26"/>
    </row>
    <row r="47" spans="16:16">
      <c r="P47" s="26"/>
    </row>
    <row r="48" spans="16:16">
      <c r="P48" s="26"/>
    </row>
    <row r="49" spans="16:16">
      <c r="P49" s="26"/>
    </row>
    <row r="50" spans="16:16">
      <c r="P50" s="26"/>
    </row>
    <row r="51" spans="16:16">
      <c r="P51" s="26"/>
    </row>
    <row r="52" spans="16:16">
      <c r="P52" s="26"/>
    </row>
    <row r="53" spans="16:16">
      <c r="P53" s="26"/>
    </row>
    <row r="54" spans="16:16">
      <c r="P54" s="26"/>
    </row>
    <row r="55" spans="16:16">
      <c r="P55" s="26"/>
    </row>
    <row r="56" spans="16:16">
      <c r="P56" s="26"/>
    </row>
    <row r="57" spans="16:16">
      <c r="P57" s="26"/>
    </row>
    <row r="58" spans="16:16">
      <c r="P58" s="26"/>
    </row>
    <row r="59" spans="16:16">
      <c r="P59" s="26"/>
    </row>
    <row r="60" spans="16:16">
      <c r="P60" s="26"/>
    </row>
    <row r="61" spans="16:16">
      <c r="P61" s="26"/>
    </row>
    <row r="62" spans="16:16">
      <c r="P62" s="26"/>
    </row>
    <row r="63" spans="16:16">
      <c r="P63" s="26"/>
    </row>
    <row r="64" spans="16:16">
      <c r="P64" s="26"/>
    </row>
    <row r="65" spans="16:16">
      <c r="P65" s="26"/>
    </row>
  </sheetData>
  <sortState ref="A2:P28">
    <sortCondition ref="A2"/>
  </sortState>
  <mergeCells count="3">
    <mergeCell ref="C2:C3"/>
    <mergeCell ref="A2:A3"/>
    <mergeCell ref="A6:O7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P102"/>
  <sheetViews>
    <sheetView zoomScale="70" zoomScaleNormal="70" workbookViewId="0">
      <selection activeCell="A2" sqref="A2:A3"/>
    </sheetView>
  </sheetViews>
  <sheetFormatPr defaultRowHeight="14.4"/>
  <cols>
    <col min="1" max="1" width="9.77734375" style="45" customWidth="1"/>
    <col min="2" max="2" width="14.33203125" style="9" customWidth="1"/>
    <col min="3" max="3" width="15.109375" style="9" customWidth="1"/>
    <col min="4" max="4" width="13.88671875" style="13" customWidth="1"/>
    <col min="5" max="5" width="14.5546875" style="9" customWidth="1"/>
    <col min="6" max="6" width="14.44140625" customWidth="1"/>
    <col min="7" max="7" width="15.77734375" customWidth="1"/>
    <col min="8" max="8" width="15.33203125" customWidth="1"/>
    <col min="9" max="9" width="9.88671875" customWidth="1"/>
    <col min="10" max="10" width="13.88671875" customWidth="1"/>
    <col min="11" max="11" width="16.88671875" customWidth="1"/>
    <col min="12" max="12" width="16.21875" customWidth="1"/>
    <col min="13" max="13" width="17.6640625" customWidth="1"/>
    <col min="14" max="14" width="19" customWidth="1"/>
    <col min="15" max="15" width="18.88671875" customWidth="1"/>
    <col min="16" max="16" width="14.44140625" customWidth="1"/>
  </cols>
  <sheetData>
    <row r="1" spans="1:16" s="2" customFormat="1" ht="109.2" customHeight="1">
      <c r="A1" s="1" t="s">
        <v>1</v>
      </c>
      <c r="B1" s="1" t="s">
        <v>5</v>
      </c>
      <c r="C1" s="1" t="s">
        <v>6</v>
      </c>
      <c r="D1" s="1" t="s">
        <v>3</v>
      </c>
      <c r="E1" s="1" t="s">
        <v>4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16</v>
      </c>
    </row>
    <row r="2" spans="1:16" ht="43.2">
      <c r="A2" s="74" t="s">
        <v>56</v>
      </c>
      <c r="B2" s="70"/>
      <c r="C2" s="70" t="s">
        <v>44</v>
      </c>
      <c r="D2" s="14" t="s">
        <v>24</v>
      </c>
      <c r="E2" s="44" t="s">
        <v>17</v>
      </c>
      <c r="F2" s="27">
        <v>900</v>
      </c>
      <c r="G2" s="27">
        <f>(F2)*$P$2</f>
        <v>15300</v>
      </c>
      <c r="H2" s="27">
        <f t="shared" ref="H2:H3" si="0">(F2)*$P$3</f>
        <v>1260</v>
      </c>
      <c r="I2" s="27" t="s">
        <v>18</v>
      </c>
      <c r="J2" s="27">
        <v>0</v>
      </c>
      <c r="K2" s="27">
        <f>(J2)*$P$2</f>
        <v>0</v>
      </c>
      <c r="L2" s="27">
        <f t="shared" ref="L2:L3" si="1">(J2)*$P$3</f>
        <v>0</v>
      </c>
      <c r="M2" s="27">
        <f t="shared" ref="M2:M3" si="2">SUM(F2,J2)</f>
        <v>900</v>
      </c>
      <c r="N2" s="27">
        <f>(M2)*$P$2</f>
        <v>15300</v>
      </c>
      <c r="O2" s="27">
        <f t="shared" ref="O2:O3" si="3">(M2)*$P$3</f>
        <v>1260</v>
      </c>
      <c r="P2" s="26">
        <v>17</v>
      </c>
    </row>
    <row r="3" spans="1:16" ht="43.2">
      <c r="A3" s="67"/>
      <c r="B3" s="71"/>
      <c r="C3" s="71"/>
      <c r="D3" s="14" t="s">
        <v>24</v>
      </c>
      <c r="E3" s="15" t="s">
        <v>17</v>
      </c>
      <c r="F3" s="27">
        <v>820</v>
      </c>
      <c r="G3" s="27">
        <f t="shared" ref="G3" si="4">(F3)*$P$2</f>
        <v>13940</v>
      </c>
      <c r="H3" s="27">
        <f t="shared" si="0"/>
        <v>1148</v>
      </c>
      <c r="I3" s="27" t="s">
        <v>18</v>
      </c>
      <c r="J3" s="27">
        <v>0</v>
      </c>
      <c r="K3" s="27">
        <f t="shared" ref="K3" si="5">(J3)*$P$2</f>
        <v>0</v>
      </c>
      <c r="L3" s="27">
        <f t="shared" si="1"/>
        <v>0</v>
      </c>
      <c r="M3" s="27">
        <f t="shared" si="2"/>
        <v>820</v>
      </c>
      <c r="N3" s="27">
        <f t="shared" ref="N3" si="6">(M3)*$P$2</f>
        <v>13940</v>
      </c>
      <c r="O3" s="27">
        <f t="shared" si="3"/>
        <v>1148</v>
      </c>
      <c r="P3" s="26">
        <v>1.4</v>
      </c>
    </row>
    <row r="4" spans="1:16">
      <c r="A4" s="28"/>
      <c r="B4" s="23"/>
      <c r="C4" s="3"/>
      <c r="D4" s="4"/>
      <c r="E4" s="5"/>
      <c r="G4" s="35"/>
      <c r="H4" s="35"/>
      <c r="J4" s="35"/>
      <c r="K4" s="35"/>
      <c r="L4" s="35"/>
      <c r="M4" s="35"/>
      <c r="N4" s="35"/>
      <c r="O4" s="35"/>
      <c r="P4" s="26"/>
    </row>
    <row r="5" spans="1:16">
      <c r="A5" s="22"/>
      <c r="B5" s="7"/>
      <c r="C5" s="7"/>
      <c r="D5" s="8"/>
      <c r="E5" s="8"/>
      <c r="F5" s="22">
        <f>SUM(F2:F4)</f>
        <v>1720</v>
      </c>
      <c r="G5" s="22">
        <f>SUM(G2:G4)</f>
        <v>29240</v>
      </c>
      <c r="H5" s="22">
        <f>SUM(H2:H4)</f>
        <v>2408</v>
      </c>
      <c r="I5" s="22"/>
      <c r="J5" s="22">
        <f t="shared" ref="J5:O5" si="7">SUM(J2:J4)</f>
        <v>0</v>
      </c>
      <c r="K5" s="22">
        <f t="shared" si="7"/>
        <v>0</v>
      </c>
      <c r="L5" s="22">
        <f t="shared" si="7"/>
        <v>0</v>
      </c>
      <c r="M5" s="22">
        <f t="shared" si="7"/>
        <v>1720</v>
      </c>
      <c r="N5" s="22">
        <f t="shared" si="7"/>
        <v>29240</v>
      </c>
      <c r="O5" s="22">
        <f t="shared" si="7"/>
        <v>2408</v>
      </c>
      <c r="P5" s="26"/>
    </row>
    <row r="6" spans="1:16">
      <c r="A6" s="72" t="s">
        <v>43</v>
      </c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26"/>
    </row>
    <row r="7" spans="1:16">
      <c r="A7" s="73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26"/>
    </row>
    <row r="8" spans="1:16">
      <c r="P8" s="26"/>
    </row>
    <row r="9" spans="1:16">
      <c r="P9" s="26"/>
    </row>
    <row r="10" spans="1:16">
      <c r="P10" s="26"/>
    </row>
    <row r="11" spans="1:16">
      <c r="P11" s="26"/>
    </row>
    <row r="12" spans="1:16">
      <c r="P12" s="26"/>
    </row>
    <row r="13" spans="1:16">
      <c r="P13" s="26"/>
    </row>
    <row r="14" spans="1:16">
      <c r="P14" s="26"/>
    </row>
    <row r="15" spans="1:16">
      <c r="P15" s="26"/>
    </row>
    <row r="16" spans="1:16">
      <c r="D16" s="10"/>
      <c r="P16" s="26"/>
    </row>
    <row r="17" spans="2:16">
      <c r="P17" s="26"/>
    </row>
    <row r="18" spans="2:16">
      <c r="B18" s="11"/>
      <c r="C18" s="11"/>
      <c r="D18" s="12"/>
      <c r="E18" s="11"/>
      <c r="P18" s="26"/>
    </row>
    <row r="19" spans="2:16">
      <c r="P19" s="26"/>
    </row>
    <row r="20" spans="2:16">
      <c r="P20" s="26"/>
    </row>
    <row r="21" spans="2:16">
      <c r="P21" s="26"/>
    </row>
    <row r="22" spans="2:16">
      <c r="P22" s="26"/>
    </row>
    <row r="23" spans="2:16">
      <c r="P23" s="26"/>
    </row>
    <row r="24" spans="2:16">
      <c r="P24" s="26"/>
    </row>
    <row r="25" spans="2:16">
      <c r="P25" s="26"/>
    </row>
    <row r="26" spans="2:16">
      <c r="P26" s="26"/>
    </row>
    <row r="27" spans="2:16">
      <c r="P27" s="26"/>
    </row>
    <row r="28" spans="2:16">
      <c r="P28" s="26"/>
    </row>
    <row r="29" spans="2:16">
      <c r="P29" s="26"/>
    </row>
    <row r="30" spans="2:16">
      <c r="P30" s="26"/>
    </row>
    <row r="31" spans="2:16">
      <c r="P31" s="26"/>
    </row>
    <row r="32" spans="2:16">
      <c r="P32" s="26"/>
    </row>
    <row r="33" spans="16:16">
      <c r="P33" s="26"/>
    </row>
    <row r="34" spans="16:16">
      <c r="P34" s="26"/>
    </row>
    <row r="35" spans="16:16">
      <c r="P35" s="26"/>
    </row>
    <row r="36" spans="16:16">
      <c r="P36" s="26"/>
    </row>
    <row r="37" spans="16:16">
      <c r="P37" s="26"/>
    </row>
    <row r="38" spans="16:16">
      <c r="P38" s="26"/>
    </row>
    <row r="39" spans="16:16">
      <c r="P39" s="26"/>
    </row>
    <row r="40" spans="16:16">
      <c r="P40" s="26"/>
    </row>
    <row r="41" spans="16:16">
      <c r="P41" s="26"/>
    </row>
    <row r="42" spans="16:16">
      <c r="P42" s="26"/>
    </row>
    <row r="43" spans="16:16">
      <c r="P43" s="26"/>
    </row>
    <row r="44" spans="16:16">
      <c r="P44" s="26"/>
    </row>
    <row r="45" spans="16:16">
      <c r="P45" s="26"/>
    </row>
    <row r="46" spans="16:16">
      <c r="P46" s="26"/>
    </row>
    <row r="47" spans="16:16">
      <c r="P47" s="26"/>
    </row>
    <row r="48" spans="16:16">
      <c r="P48" s="26"/>
    </row>
    <row r="49" spans="16:16">
      <c r="P49" s="26"/>
    </row>
    <row r="50" spans="16:16">
      <c r="P50" s="26"/>
    </row>
    <row r="51" spans="16:16">
      <c r="P51" s="26">
        <v>17</v>
      </c>
    </row>
    <row r="52" spans="16:16">
      <c r="P52" s="26">
        <v>1.4</v>
      </c>
    </row>
    <row r="53" spans="16:16">
      <c r="P53" s="26"/>
    </row>
    <row r="54" spans="16:16">
      <c r="P54" s="26"/>
    </row>
    <row r="55" spans="16:16">
      <c r="P55" s="26"/>
    </row>
    <row r="56" spans="16:16">
      <c r="P56" s="26"/>
    </row>
    <row r="57" spans="16:16">
      <c r="P57" s="26"/>
    </row>
    <row r="58" spans="16:16">
      <c r="P58" s="26"/>
    </row>
    <row r="59" spans="16:16">
      <c r="P59" s="26"/>
    </row>
    <row r="60" spans="16:16">
      <c r="P60" s="26"/>
    </row>
    <row r="61" spans="16:16">
      <c r="P61" s="26"/>
    </row>
    <row r="62" spans="16:16">
      <c r="P62" s="26"/>
    </row>
    <row r="63" spans="16:16">
      <c r="P63" s="26"/>
    </row>
    <row r="64" spans="16:16">
      <c r="P64" s="26"/>
    </row>
    <row r="65" spans="16:16">
      <c r="P65" s="26"/>
    </row>
    <row r="66" spans="16:16">
      <c r="P66" s="26"/>
    </row>
    <row r="67" spans="16:16">
      <c r="P67" s="26"/>
    </row>
    <row r="68" spans="16:16">
      <c r="P68" s="26"/>
    </row>
    <row r="69" spans="16:16">
      <c r="P69" s="26"/>
    </row>
    <row r="70" spans="16:16">
      <c r="P70" s="26"/>
    </row>
    <row r="71" spans="16:16">
      <c r="P71" s="26"/>
    </row>
    <row r="72" spans="16:16">
      <c r="P72" s="26"/>
    </row>
    <row r="73" spans="16:16">
      <c r="P73" s="26"/>
    </row>
    <row r="74" spans="16:16">
      <c r="P74" s="26"/>
    </row>
    <row r="75" spans="16:16">
      <c r="P75" s="26"/>
    </row>
    <row r="76" spans="16:16">
      <c r="P76" s="26"/>
    </row>
    <row r="77" spans="16:16">
      <c r="P77" s="26"/>
    </row>
    <row r="78" spans="16:16">
      <c r="P78" s="26"/>
    </row>
    <row r="79" spans="16:16">
      <c r="P79" s="26"/>
    </row>
    <row r="80" spans="16:16">
      <c r="P80" s="26"/>
    </row>
    <row r="81" spans="16:16">
      <c r="P81" s="26"/>
    </row>
    <row r="82" spans="16:16">
      <c r="P82" s="26"/>
    </row>
    <row r="83" spans="16:16">
      <c r="P83" s="26"/>
    </row>
    <row r="84" spans="16:16">
      <c r="P84" s="26"/>
    </row>
    <row r="85" spans="16:16">
      <c r="P85" s="26"/>
    </row>
    <row r="86" spans="16:16">
      <c r="P86" s="26"/>
    </row>
    <row r="87" spans="16:16">
      <c r="P87" s="26"/>
    </row>
    <row r="88" spans="16:16">
      <c r="P88" s="26"/>
    </row>
    <row r="89" spans="16:16">
      <c r="P89" s="26"/>
    </row>
    <row r="90" spans="16:16">
      <c r="P90" s="26"/>
    </row>
    <row r="91" spans="16:16">
      <c r="P91" s="26"/>
    </row>
    <row r="92" spans="16:16">
      <c r="P92" s="26"/>
    </row>
    <row r="93" spans="16:16">
      <c r="P93" s="26"/>
    </row>
    <row r="94" spans="16:16">
      <c r="P94" s="26"/>
    </row>
    <row r="95" spans="16:16">
      <c r="P95" s="26"/>
    </row>
    <row r="96" spans="16:16">
      <c r="P96" s="26"/>
    </row>
    <row r="97" spans="16:16">
      <c r="P97" s="26"/>
    </row>
    <row r="98" spans="16:16">
      <c r="P98" s="26"/>
    </row>
    <row r="99" spans="16:16">
      <c r="P99" s="26"/>
    </row>
    <row r="100" spans="16:16">
      <c r="P100" s="26"/>
    </row>
    <row r="101" spans="16:16">
      <c r="P101" s="26"/>
    </row>
    <row r="102" spans="16:16">
      <c r="P102" s="26"/>
    </row>
  </sheetData>
  <sortState ref="A2:P66">
    <sortCondition ref="A2"/>
  </sortState>
  <mergeCells count="4">
    <mergeCell ref="A6:O7"/>
    <mergeCell ref="A2:A3"/>
    <mergeCell ref="C2:C3"/>
    <mergeCell ref="B2:B3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P46"/>
  <sheetViews>
    <sheetView zoomScale="55" zoomScaleNormal="55" workbookViewId="0">
      <selection activeCell="A2" sqref="A2:A3"/>
    </sheetView>
  </sheetViews>
  <sheetFormatPr defaultRowHeight="14.4"/>
  <cols>
    <col min="1" max="1" width="9.77734375" style="48" customWidth="1"/>
    <col min="2" max="2" width="14.33203125" style="9" customWidth="1"/>
    <col min="3" max="3" width="15.109375" style="9" customWidth="1"/>
    <col min="4" max="4" width="13.88671875" style="13" customWidth="1"/>
    <col min="5" max="5" width="14.5546875" style="9" customWidth="1"/>
    <col min="6" max="6" width="14.44140625" customWidth="1"/>
    <col min="7" max="7" width="15.77734375" customWidth="1"/>
    <col min="8" max="8" width="15.33203125" customWidth="1"/>
    <col min="9" max="9" width="9.88671875" customWidth="1"/>
    <col min="10" max="10" width="13.88671875" customWidth="1"/>
    <col min="11" max="11" width="16.88671875" customWidth="1"/>
    <col min="12" max="12" width="16.21875" customWidth="1"/>
    <col min="13" max="13" width="17.6640625" customWidth="1"/>
    <col min="14" max="14" width="19" customWidth="1"/>
    <col min="15" max="15" width="18.88671875" customWidth="1"/>
    <col min="16" max="16" width="6.21875" customWidth="1"/>
  </cols>
  <sheetData>
    <row r="1" spans="1:16" s="2" customFormat="1" ht="109.2" customHeight="1">
      <c r="A1" s="1" t="s">
        <v>1</v>
      </c>
      <c r="B1" s="1" t="s">
        <v>5</v>
      </c>
      <c r="C1" s="1" t="s">
        <v>6</v>
      </c>
      <c r="D1" s="1" t="s">
        <v>3</v>
      </c>
      <c r="E1" s="1" t="s">
        <v>4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16</v>
      </c>
    </row>
    <row r="2" spans="1:16" ht="43.2">
      <c r="A2" s="74" t="s">
        <v>56</v>
      </c>
      <c r="B2" s="46"/>
      <c r="C2" s="70" t="s">
        <v>45</v>
      </c>
      <c r="D2" s="14" t="s">
        <v>24</v>
      </c>
      <c r="E2" s="15" t="s">
        <v>17</v>
      </c>
      <c r="F2" s="27">
        <v>900</v>
      </c>
      <c r="G2" s="27">
        <f>(F2)*$P$2</f>
        <v>15300</v>
      </c>
      <c r="H2" s="27">
        <f>(F2)*$P$3</f>
        <v>1260</v>
      </c>
      <c r="I2" s="27" t="s">
        <v>18</v>
      </c>
      <c r="J2" s="27">
        <v>0</v>
      </c>
      <c r="K2" s="27">
        <f t="shared" ref="K2:K3" si="0">(J2)*$P$8</f>
        <v>0</v>
      </c>
      <c r="L2" s="27">
        <f t="shared" ref="L2:L3" si="1">(J2)*$P$9</f>
        <v>0</v>
      </c>
      <c r="M2" s="27">
        <f t="shared" ref="M2:M3" si="2">SUM(F2,J2)</f>
        <v>900</v>
      </c>
      <c r="N2" s="27">
        <f>(M2)*$P$2</f>
        <v>15300</v>
      </c>
      <c r="O2" s="27">
        <f>(M2)*$P$3</f>
        <v>1260</v>
      </c>
      <c r="P2" s="26">
        <v>17</v>
      </c>
    </row>
    <row r="3" spans="1:16" ht="43.2">
      <c r="A3" s="67"/>
      <c r="B3" s="47"/>
      <c r="C3" s="71"/>
      <c r="D3" s="14" t="s">
        <v>24</v>
      </c>
      <c r="E3" s="15" t="s">
        <v>17</v>
      </c>
      <c r="F3" s="27">
        <v>1050</v>
      </c>
      <c r="G3" s="27">
        <f t="shared" ref="G3" si="3">(F3)*$P$2</f>
        <v>17850</v>
      </c>
      <c r="H3" s="27">
        <f t="shared" ref="H3" si="4">(F3)*$P$3</f>
        <v>1470</v>
      </c>
      <c r="I3" s="27" t="s">
        <v>18</v>
      </c>
      <c r="J3" s="27">
        <v>0</v>
      </c>
      <c r="K3" s="27">
        <f t="shared" si="0"/>
        <v>0</v>
      </c>
      <c r="L3" s="27">
        <f t="shared" si="1"/>
        <v>0</v>
      </c>
      <c r="M3" s="27">
        <f t="shared" si="2"/>
        <v>1050</v>
      </c>
      <c r="N3" s="27">
        <f t="shared" ref="N3" si="5">(M3)*$P$8</f>
        <v>0</v>
      </c>
      <c r="O3" s="27">
        <f t="shared" ref="O3" si="6">(M3)*$P$9</f>
        <v>0</v>
      </c>
      <c r="P3" s="26">
        <v>1.4</v>
      </c>
    </row>
    <row r="4" spans="1:16">
      <c r="A4" s="28"/>
      <c r="B4" s="23"/>
      <c r="C4" s="3"/>
      <c r="D4" s="4"/>
      <c r="E4" s="5"/>
      <c r="G4" s="35"/>
      <c r="H4" s="35"/>
      <c r="J4" s="35"/>
      <c r="K4" s="35"/>
      <c r="L4" s="35"/>
      <c r="M4" s="35"/>
      <c r="N4" s="35"/>
      <c r="O4" s="35"/>
      <c r="P4" s="26"/>
    </row>
    <row r="5" spans="1:16">
      <c r="A5" s="22"/>
      <c r="B5" s="7"/>
      <c r="C5" s="7"/>
      <c r="D5" s="8"/>
      <c r="E5" s="8"/>
      <c r="F5" s="22">
        <f>SUM(F2:F4)</f>
        <v>1950</v>
      </c>
      <c r="G5" s="22">
        <f>SUM(G2:G4)</f>
        <v>33150</v>
      </c>
      <c r="H5" s="22">
        <f>SUM(H2:H4)</f>
        <v>2730</v>
      </c>
      <c r="I5" s="22"/>
      <c r="J5" s="22">
        <f t="shared" ref="J5:O5" si="7">SUM(J2:J4)</f>
        <v>0</v>
      </c>
      <c r="K5" s="22">
        <f t="shared" si="7"/>
        <v>0</v>
      </c>
      <c r="L5" s="22">
        <f t="shared" si="7"/>
        <v>0</v>
      </c>
      <c r="M5" s="22">
        <f t="shared" si="7"/>
        <v>1950</v>
      </c>
      <c r="N5" s="22">
        <f t="shared" si="7"/>
        <v>15300</v>
      </c>
      <c r="O5" s="22">
        <f t="shared" si="7"/>
        <v>1260</v>
      </c>
      <c r="P5" s="26"/>
    </row>
    <row r="6" spans="1:16">
      <c r="A6" s="72" t="s">
        <v>46</v>
      </c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26"/>
    </row>
    <row r="7" spans="1:16">
      <c r="A7" s="73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26"/>
    </row>
    <row r="8" spans="1:16">
      <c r="P8" s="26"/>
    </row>
    <row r="9" spans="1:16">
      <c r="P9" s="26"/>
    </row>
    <row r="10" spans="1:16">
      <c r="P10" s="26"/>
    </row>
    <row r="11" spans="1:16">
      <c r="P11" s="26"/>
    </row>
    <row r="12" spans="1:16">
      <c r="P12" s="26"/>
    </row>
    <row r="13" spans="1:16">
      <c r="P13" s="26"/>
    </row>
    <row r="14" spans="1:16">
      <c r="P14" s="26"/>
    </row>
    <row r="15" spans="1:16">
      <c r="P15" s="26"/>
    </row>
    <row r="16" spans="1:16">
      <c r="D16" s="10"/>
      <c r="P16" s="26"/>
    </row>
    <row r="17" spans="2:16">
      <c r="P17" s="26"/>
    </row>
    <row r="18" spans="2:16">
      <c r="B18" s="11"/>
      <c r="C18" s="11"/>
      <c r="D18" s="12"/>
      <c r="E18" s="11"/>
      <c r="P18" s="26"/>
    </row>
    <row r="19" spans="2:16">
      <c r="P19" s="26"/>
    </row>
    <row r="20" spans="2:16">
      <c r="P20" s="26"/>
    </row>
    <row r="21" spans="2:16">
      <c r="P21" s="26"/>
    </row>
    <row r="22" spans="2:16">
      <c r="P22" s="26"/>
    </row>
    <row r="23" spans="2:16">
      <c r="P23" s="26"/>
    </row>
    <row r="24" spans="2:16">
      <c r="P24" s="26"/>
    </row>
    <row r="25" spans="2:16">
      <c r="P25" s="26"/>
    </row>
    <row r="26" spans="2:16">
      <c r="P26" s="26"/>
    </row>
    <row r="27" spans="2:16">
      <c r="P27" s="26"/>
    </row>
    <row r="28" spans="2:16">
      <c r="P28" s="26"/>
    </row>
    <row r="29" spans="2:16">
      <c r="P29" s="26"/>
    </row>
    <row r="30" spans="2:16">
      <c r="P30" s="26"/>
    </row>
    <row r="31" spans="2:16">
      <c r="P31" s="26"/>
    </row>
    <row r="32" spans="2:16">
      <c r="P32" s="26"/>
    </row>
    <row r="33" spans="16:16">
      <c r="P33" s="26"/>
    </row>
    <row r="34" spans="16:16">
      <c r="P34" s="26"/>
    </row>
    <row r="35" spans="16:16">
      <c r="P35" s="26"/>
    </row>
    <row r="36" spans="16:16">
      <c r="P36" s="26"/>
    </row>
    <row r="37" spans="16:16">
      <c r="P37" s="26"/>
    </row>
    <row r="38" spans="16:16">
      <c r="P38" s="26"/>
    </row>
    <row r="39" spans="16:16">
      <c r="P39" s="26"/>
    </row>
    <row r="40" spans="16:16">
      <c r="P40" s="26"/>
    </row>
    <row r="41" spans="16:16">
      <c r="P41" s="26"/>
    </row>
    <row r="42" spans="16:16">
      <c r="P42" s="26"/>
    </row>
    <row r="43" spans="16:16">
      <c r="P43" s="26"/>
    </row>
    <row r="44" spans="16:16">
      <c r="P44" s="26"/>
    </row>
    <row r="45" spans="16:16">
      <c r="P45" s="26"/>
    </row>
    <row r="46" spans="16:16">
      <c r="P46" s="26"/>
    </row>
  </sheetData>
  <sortState ref="A2:P9">
    <sortCondition ref="A2"/>
  </sortState>
  <mergeCells count="3">
    <mergeCell ref="A6:O7"/>
    <mergeCell ref="A2:A3"/>
    <mergeCell ref="C2:C3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P57"/>
  <sheetViews>
    <sheetView zoomScale="55" zoomScaleNormal="55" workbookViewId="0">
      <selection activeCell="I8" sqref="I8"/>
    </sheetView>
  </sheetViews>
  <sheetFormatPr defaultRowHeight="14.4"/>
  <cols>
    <col min="1" max="1" width="9.77734375" style="48" customWidth="1"/>
    <col min="2" max="2" width="14.33203125" style="9" customWidth="1"/>
    <col min="3" max="3" width="15.109375" style="9" customWidth="1"/>
    <col min="4" max="4" width="13.88671875" style="13" customWidth="1"/>
    <col min="5" max="5" width="14.5546875" style="9" customWidth="1"/>
    <col min="6" max="6" width="14.44140625" customWidth="1"/>
    <col min="7" max="7" width="15.77734375" customWidth="1"/>
    <col min="8" max="8" width="15.33203125" customWidth="1"/>
    <col min="9" max="9" width="9.88671875" customWidth="1"/>
    <col min="10" max="10" width="13.88671875" customWidth="1"/>
    <col min="11" max="11" width="16.88671875" customWidth="1"/>
    <col min="12" max="12" width="16.21875" customWidth="1"/>
    <col min="13" max="13" width="17.6640625" customWidth="1"/>
    <col min="14" max="14" width="19" customWidth="1"/>
    <col min="15" max="15" width="18.88671875" customWidth="1"/>
    <col min="16" max="16" width="0.88671875" customWidth="1"/>
  </cols>
  <sheetData>
    <row r="1" spans="1:16" s="2" customFormat="1" ht="109.2" customHeight="1">
      <c r="A1" s="1" t="s">
        <v>1</v>
      </c>
      <c r="B1" s="1" t="s">
        <v>5</v>
      </c>
      <c r="C1" s="1" t="s">
        <v>6</v>
      </c>
      <c r="D1" s="1" t="s">
        <v>3</v>
      </c>
      <c r="E1" s="1" t="s">
        <v>4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16</v>
      </c>
    </row>
    <row r="2" spans="1:16" ht="28.8">
      <c r="A2" s="54" t="s">
        <v>28</v>
      </c>
      <c r="B2" s="40"/>
      <c r="C2" s="37" t="s">
        <v>48</v>
      </c>
      <c r="D2" s="14" t="s">
        <v>25</v>
      </c>
      <c r="E2" s="15" t="s">
        <v>17</v>
      </c>
      <c r="F2" s="27">
        <v>100</v>
      </c>
      <c r="G2" s="27">
        <f t="shared" ref="G2:G7" si="0">(F2)*$P$2</f>
        <v>1700</v>
      </c>
      <c r="H2" s="27">
        <f t="shared" ref="H2:H7" si="1">(F2)*$P$3</f>
        <v>140</v>
      </c>
      <c r="I2" s="27" t="s">
        <v>18</v>
      </c>
      <c r="J2" s="27">
        <v>0</v>
      </c>
      <c r="K2" s="27">
        <f t="shared" ref="K2:K7" si="2">(J2)*$P$2</f>
        <v>0</v>
      </c>
      <c r="L2" s="27">
        <f t="shared" ref="L2:L7" si="3">(J2)*$P$3</f>
        <v>0</v>
      </c>
      <c r="M2" s="27">
        <f t="shared" ref="M2:M7" si="4">SUM(F2,J2)</f>
        <v>100</v>
      </c>
      <c r="N2" s="27">
        <f t="shared" ref="N2:N7" si="5">(M2)*$P$2</f>
        <v>1700</v>
      </c>
      <c r="O2" s="27">
        <f t="shared" ref="O2:O7" si="6">(M2)*$P$3</f>
        <v>140</v>
      </c>
      <c r="P2" s="26">
        <v>17</v>
      </c>
    </row>
    <row r="3" spans="1:16" ht="43.2">
      <c r="A3" s="54" t="s">
        <v>28</v>
      </c>
      <c r="B3" s="40"/>
      <c r="C3" s="39"/>
      <c r="D3" s="14" t="s">
        <v>24</v>
      </c>
      <c r="E3" s="15" t="s">
        <v>17</v>
      </c>
      <c r="F3" s="27">
        <v>80</v>
      </c>
      <c r="G3" s="27">
        <f t="shared" si="0"/>
        <v>1360</v>
      </c>
      <c r="H3" s="27">
        <f t="shared" si="1"/>
        <v>112</v>
      </c>
      <c r="I3" s="27" t="s">
        <v>18</v>
      </c>
      <c r="J3" s="27">
        <v>0</v>
      </c>
      <c r="K3" s="27">
        <f t="shared" si="2"/>
        <v>0</v>
      </c>
      <c r="L3" s="27">
        <f t="shared" si="3"/>
        <v>0</v>
      </c>
      <c r="M3" s="27">
        <f t="shared" si="4"/>
        <v>80</v>
      </c>
      <c r="N3" s="27">
        <f t="shared" si="5"/>
        <v>1360</v>
      </c>
      <c r="O3" s="27">
        <f t="shared" si="6"/>
        <v>112</v>
      </c>
      <c r="P3" s="26">
        <v>1.4</v>
      </c>
    </row>
    <row r="4" spans="1:16" ht="43.2">
      <c r="A4" s="54" t="s">
        <v>28</v>
      </c>
      <c r="B4" s="37"/>
      <c r="C4" s="39"/>
      <c r="D4" s="14" t="s">
        <v>24</v>
      </c>
      <c r="E4" s="15" t="s">
        <v>17</v>
      </c>
      <c r="F4" s="27">
        <v>320</v>
      </c>
      <c r="G4" s="27">
        <f t="shared" si="0"/>
        <v>5440</v>
      </c>
      <c r="H4" s="27">
        <f t="shared" si="1"/>
        <v>448</v>
      </c>
      <c r="I4" s="27" t="s">
        <v>18</v>
      </c>
      <c r="J4" s="27">
        <v>0</v>
      </c>
      <c r="K4" s="27">
        <f t="shared" si="2"/>
        <v>0</v>
      </c>
      <c r="L4" s="27">
        <f t="shared" si="3"/>
        <v>0</v>
      </c>
      <c r="M4" s="27">
        <f t="shared" si="4"/>
        <v>320</v>
      </c>
      <c r="N4" s="27">
        <f t="shared" si="5"/>
        <v>5440</v>
      </c>
      <c r="O4" s="27">
        <f t="shared" si="6"/>
        <v>448</v>
      </c>
      <c r="P4" s="26"/>
    </row>
    <row r="5" spans="1:16" ht="43.2">
      <c r="A5" s="54" t="s">
        <v>28</v>
      </c>
      <c r="B5" s="38"/>
      <c r="C5" s="39"/>
      <c r="D5" s="14" t="s">
        <v>24</v>
      </c>
      <c r="E5" s="15" t="s">
        <v>17</v>
      </c>
      <c r="F5" s="27">
        <v>280</v>
      </c>
      <c r="G5" s="27">
        <f t="shared" si="0"/>
        <v>4760</v>
      </c>
      <c r="H5" s="27">
        <f t="shared" si="1"/>
        <v>392</v>
      </c>
      <c r="I5" s="27" t="s">
        <v>18</v>
      </c>
      <c r="J5" s="27">
        <v>0</v>
      </c>
      <c r="K5" s="27">
        <f t="shared" si="2"/>
        <v>0</v>
      </c>
      <c r="L5" s="27">
        <f t="shared" si="3"/>
        <v>0</v>
      </c>
      <c r="M5" s="27">
        <f t="shared" si="4"/>
        <v>280</v>
      </c>
      <c r="N5" s="27">
        <f t="shared" si="5"/>
        <v>4760</v>
      </c>
      <c r="O5" s="27">
        <f t="shared" si="6"/>
        <v>392</v>
      </c>
      <c r="P5" s="26"/>
    </row>
    <row r="6" spans="1:16" ht="43.2">
      <c r="A6" s="55" t="s">
        <v>27</v>
      </c>
      <c r="B6" s="37"/>
      <c r="C6" s="39"/>
      <c r="D6" s="14" t="s">
        <v>24</v>
      </c>
      <c r="E6" s="15" t="s">
        <v>17</v>
      </c>
      <c r="F6" s="27">
        <v>3000</v>
      </c>
      <c r="G6" s="27">
        <f t="shared" si="0"/>
        <v>51000</v>
      </c>
      <c r="H6" s="27">
        <f t="shared" si="1"/>
        <v>4200</v>
      </c>
      <c r="I6" s="27" t="s">
        <v>19</v>
      </c>
      <c r="J6" s="27">
        <v>0</v>
      </c>
      <c r="K6" s="27">
        <f t="shared" si="2"/>
        <v>0</v>
      </c>
      <c r="L6" s="27">
        <f t="shared" si="3"/>
        <v>0</v>
      </c>
      <c r="M6" s="27">
        <f t="shared" si="4"/>
        <v>3000</v>
      </c>
      <c r="N6" s="27">
        <f t="shared" si="5"/>
        <v>51000</v>
      </c>
      <c r="O6" s="27">
        <f t="shared" si="6"/>
        <v>4200</v>
      </c>
      <c r="P6" s="26"/>
    </row>
    <row r="7" spans="1:16" ht="43.2">
      <c r="A7" s="57" t="s">
        <v>27</v>
      </c>
      <c r="B7" s="36"/>
      <c r="C7" s="39"/>
      <c r="D7" s="14" t="s">
        <v>24</v>
      </c>
      <c r="E7" s="15" t="s">
        <v>17</v>
      </c>
      <c r="F7" s="27">
        <v>3000</v>
      </c>
      <c r="G7" s="27">
        <f t="shared" si="0"/>
        <v>51000</v>
      </c>
      <c r="H7" s="27">
        <f t="shared" si="1"/>
        <v>4200</v>
      </c>
      <c r="I7" s="27" t="s">
        <v>19</v>
      </c>
      <c r="J7" s="27">
        <v>0</v>
      </c>
      <c r="K7" s="27">
        <f t="shared" si="2"/>
        <v>0</v>
      </c>
      <c r="L7" s="27">
        <f t="shared" si="3"/>
        <v>0</v>
      </c>
      <c r="M7" s="27">
        <f t="shared" si="4"/>
        <v>3000</v>
      </c>
      <c r="N7" s="27">
        <f t="shared" si="5"/>
        <v>51000</v>
      </c>
      <c r="O7" s="27">
        <f t="shared" si="6"/>
        <v>4200</v>
      </c>
      <c r="P7" s="26"/>
    </row>
    <row r="8" spans="1:16" ht="43.2">
      <c r="A8" s="57" t="s">
        <v>27</v>
      </c>
      <c r="B8" s="36"/>
      <c r="C8" s="39"/>
      <c r="D8" s="14" t="s">
        <v>24</v>
      </c>
      <c r="E8" s="54" t="s">
        <v>17</v>
      </c>
      <c r="F8" s="27">
        <v>550</v>
      </c>
      <c r="G8" s="27">
        <f t="shared" ref="G8" si="7">(F8)*$P$2</f>
        <v>9350</v>
      </c>
      <c r="H8" s="27">
        <f t="shared" ref="H8" si="8">(F8)*$P$3</f>
        <v>770</v>
      </c>
      <c r="I8" s="27" t="s">
        <v>18</v>
      </c>
      <c r="J8" s="27">
        <v>0</v>
      </c>
      <c r="K8" s="27">
        <f t="shared" ref="K8" si="9">(J8)*$P$2</f>
        <v>0</v>
      </c>
      <c r="L8" s="27">
        <f t="shared" ref="L8" si="10">(J8)*$P$3</f>
        <v>0</v>
      </c>
      <c r="M8" s="27">
        <f t="shared" ref="M8" si="11">SUM(F8,J8)</f>
        <v>550</v>
      </c>
      <c r="N8" s="27">
        <f t="shared" ref="N8" si="12">(M8)*$P$2</f>
        <v>9350</v>
      </c>
      <c r="O8" s="27">
        <f t="shared" ref="O8" si="13">(M8)*$P$3</f>
        <v>770</v>
      </c>
      <c r="P8" s="26"/>
    </row>
    <row r="9" spans="1:16">
      <c r="A9" s="28"/>
      <c r="B9" s="23"/>
      <c r="C9" s="3"/>
      <c r="D9" s="4"/>
      <c r="E9" s="5"/>
      <c r="G9" s="35"/>
      <c r="H9" s="35"/>
      <c r="J9" s="35"/>
      <c r="K9" s="35"/>
      <c r="L9" s="35"/>
      <c r="M9" s="35"/>
      <c r="N9" s="35"/>
      <c r="O9" s="35"/>
      <c r="P9" s="26"/>
    </row>
    <row r="10" spans="1:16">
      <c r="A10" s="22"/>
      <c r="B10" s="7"/>
      <c r="C10" s="7"/>
      <c r="D10" s="8"/>
      <c r="E10" s="8"/>
      <c r="F10" s="22">
        <f>SUM(F2:F9)</f>
        <v>7330</v>
      </c>
      <c r="G10" s="22">
        <f>SUM(G2:G9)</f>
        <v>124610</v>
      </c>
      <c r="H10" s="22">
        <f>SUM(H2:H9)</f>
        <v>10262</v>
      </c>
      <c r="I10" s="22"/>
      <c r="J10" s="22">
        <f t="shared" ref="J10:O10" si="14">SUM(J2:J9)</f>
        <v>0</v>
      </c>
      <c r="K10" s="22">
        <f t="shared" si="14"/>
        <v>0</v>
      </c>
      <c r="L10" s="22">
        <f t="shared" si="14"/>
        <v>0</v>
      </c>
      <c r="M10" s="22">
        <f t="shared" si="14"/>
        <v>7330</v>
      </c>
      <c r="N10" s="22">
        <f t="shared" si="14"/>
        <v>124610</v>
      </c>
      <c r="O10" s="22">
        <f t="shared" si="14"/>
        <v>10262</v>
      </c>
      <c r="P10" s="26"/>
    </row>
    <row r="11" spans="1:16">
      <c r="A11" s="72" t="s">
        <v>47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26"/>
    </row>
    <row r="12" spans="1:16">
      <c r="A12" s="76"/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26"/>
    </row>
    <row r="13" spans="1:16">
      <c r="P13" s="26"/>
    </row>
    <row r="14" spans="1:16">
      <c r="P14" s="26"/>
    </row>
    <row r="15" spans="1:16">
      <c r="P15" s="26"/>
    </row>
    <row r="16" spans="1:16">
      <c r="P16" s="26"/>
    </row>
    <row r="17" spans="2:16">
      <c r="P17" s="26"/>
    </row>
    <row r="18" spans="2:16">
      <c r="P18" s="26"/>
    </row>
    <row r="19" spans="2:16">
      <c r="P19" s="26"/>
    </row>
    <row r="20" spans="2:16">
      <c r="P20" s="26"/>
    </row>
    <row r="21" spans="2:16">
      <c r="D21" s="10"/>
      <c r="P21" s="26"/>
    </row>
    <row r="22" spans="2:16">
      <c r="P22" s="26"/>
    </row>
    <row r="23" spans="2:16">
      <c r="B23" s="11"/>
      <c r="C23" s="11"/>
      <c r="D23" s="12"/>
      <c r="E23" s="11"/>
      <c r="P23" s="26"/>
    </row>
    <row r="24" spans="2:16">
      <c r="P24" s="26"/>
    </row>
    <row r="25" spans="2:16">
      <c r="P25" s="26"/>
    </row>
    <row r="26" spans="2:16">
      <c r="P26" s="26"/>
    </row>
    <row r="27" spans="2:16">
      <c r="P27" s="26"/>
    </row>
    <row r="28" spans="2:16">
      <c r="P28" s="26"/>
    </row>
    <row r="29" spans="2:16">
      <c r="P29" s="26"/>
    </row>
    <row r="30" spans="2:16">
      <c r="P30" s="26"/>
    </row>
    <row r="31" spans="2:16">
      <c r="P31" s="26"/>
    </row>
    <row r="32" spans="2:16">
      <c r="P32" s="26"/>
    </row>
    <row r="33" spans="16:16">
      <c r="P33" s="26"/>
    </row>
    <row r="34" spans="16:16">
      <c r="P34" s="26"/>
    </row>
    <row r="35" spans="16:16">
      <c r="P35" s="26"/>
    </row>
    <row r="36" spans="16:16">
      <c r="P36" s="26"/>
    </row>
    <row r="37" spans="16:16">
      <c r="P37" s="26"/>
    </row>
    <row r="38" spans="16:16">
      <c r="P38" s="26"/>
    </row>
    <row r="39" spans="16:16">
      <c r="P39" s="26"/>
    </row>
    <row r="40" spans="16:16">
      <c r="P40" s="26"/>
    </row>
    <row r="41" spans="16:16">
      <c r="P41" s="26"/>
    </row>
    <row r="42" spans="16:16">
      <c r="P42" s="26"/>
    </row>
    <row r="43" spans="16:16">
      <c r="P43" s="26"/>
    </row>
    <row r="44" spans="16:16">
      <c r="P44" s="26"/>
    </row>
    <row r="45" spans="16:16">
      <c r="P45" s="26"/>
    </row>
    <row r="46" spans="16:16">
      <c r="P46" s="26"/>
    </row>
    <row r="47" spans="16:16">
      <c r="P47" s="26"/>
    </row>
    <row r="48" spans="16:16">
      <c r="P48" s="26"/>
    </row>
    <row r="49" spans="16:16">
      <c r="P49" s="26"/>
    </row>
    <row r="50" spans="16:16">
      <c r="P50" s="26"/>
    </row>
    <row r="51" spans="16:16">
      <c r="P51" s="26"/>
    </row>
    <row r="52" spans="16:16">
      <c r="P52" s="26"/>
    </row>
    <row r="53" spans="16:16">
      <c r="P53" s="26"/>
    </row>
    <row r="54" spans="16:16">
      <c r="P54" s="26"/>
    </row>
    <row r="55" spans="16:16">
      <c r="P55" s="26"/>
    </row>
    <row r="56" spans="16:16">
      <c r="P56" s="26"/>
    </row>
    <row r="57" spans="16:16">
      <c r="P57" s="26"/>
    </row>
  </sheetData>
  <sortState ref="A2:P19">
    <sortCondition ref="A2"/>
  </sortState>
  <mergeCells count="1">
    <mergeCell ref="A11:O12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P86"/>
  <sheetViews>
    <sheetView topLeftCell="E1" zoomScaleNormal="100" workbookViewId="0">
      <selection activeCell="F11" sqref="F10:F11"/>
    </sheetView>
  </sheetViews>
  <sheetFormatPr defaultRowHeight="14.4"/>
  <cols>
    <col min="1" max="1" width="9.77734375" style="60" customWidth="1"/>
    <col min="2" max="2" width="14.33203125" style="9" customWidth="1"/>
    <col min="3" max="3" width="15.109375" style="9" customWidth="1"/>
    <col min="4" max="4" width="13.88671875" style="13" customWidth="1"/>
    <col min="5" max="5" width="14.5546875" style="9" customWidth="1"/>
    <col min="6" max="6" width="14.44140625" customWidth="1"/>
    <col min="7" max="7" width="15.77734375" customWidth="1"/>
    <col min="8" max="8" width="15.33203125" customWidth="1"/>
    <col min="9" max="9" width="9.88671875" customWidth="1"/>
    <col min="10" max="10" width="13.88671875" customWidth="1"/>
    <col min="11" max="11" width="16.88671875" customWidth="1"/>
    <col min="12" max="12" width="16.21875" customWidth="1"/>
    <col min="13" max="13" width="17.6640625" customWidth="1"/>
    <col min="14" max="14" width="19" customWidth="1"/>
    <col min="15" max="15" width="18.88671875" customWidth="1"/>
    <col min="16" max="16" width="0.33203125" customWidth="1"/>
  </cols>
  <sheetData>
    <row r="1" spans="1:16" s="2" customFormat="1" ht="109.2" customHeight="1">
      <c r="A1" s="58" t="s">
        <v>1</v>
      </c>
      <c r="B1" s="1" t="s">
        <v>5</v>
      </c>
      <c r="C1" s="1" t="s">
        <v>6</v>
      </c>
      <c r="D1" s="1" t="s">
        <v>3</v>
      </c>
      <c r="E1" s="1" t="s">
        <v>4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16</v>
      </c>
    </row>
    <row r="2" spans="1:16" ht="43.2">
      <c r="A2" s="63" t="s">
        <v>61</v>
      </c>
      <c r="B2" s="39"/>
      <c r="C2" s="56" t="s">
        <v>51</v>
      </c>
      <c r="D2" s="14" t="s">
        <v>24</v>
      </c>
      <c r="E2" s="49" t="s">
        <v>17</v>
      </c>
      <c r="F2" s="27">
        <v>400</v>
      </c>
      <c r="G2" s="27">
        <f>(F2)*$P$2</f>
        <v>6800</v>
      </c>
      <c r="H2" s="27">
        <f t="shared" ref="H2" si="0">(F2)*$P$3</f>
        <v>560</v>
      </c>
      <c r="I2" s="27" t="s">
        <v>18</v>
      </c>
      <c r="J2" s="27">
        <v>0</v>
      </c>
      <c r="K2" s="27">
        <f t="shared" ref="K2" si="1">(J2)*$P$32</f>
        <v>0</v>
      </c>
      <c r="L2" s="27">
        <f t="shared" ref="L2" si="2">(J2)*$P$3</f>
        <v>0</v>
      </c>
      <c r="M2" s="27">
        <f t="shared" ref="M2" si="3">SUM(F2,J2)</f>
        <v>400</v>
      </c>
      <c r="N2" s="27">
        <f>(M2)*$P$2</f>
        <v>6800</v>
      </c>
      <c r="O2" s="27">
        <f t="shared" ref="O2" si="4">(M2)*$P$3</f>
        <v>560</v>
      </c>
      <c r="P2" s="26">
        <v>17</v>
      </c>
    </row>
    <row r="3" spans="1:16">
      <c r="A3" s="28"/>
      <c r="B3" s="23"/>
      <c r="C3" s="3"/>
      <c r="D3" s="4"/>
      <c r="E3" s="5"/>
      <c r="G3" s="35"/>
      <c r="H3" s="35"/>
      <c r="J3" s="35"/>
      <c r="K3" s="35"/>
      <c r="L3" s="35"/>
      <c r="M3" s="35"/>
      <c r="N3" s="35"/>
      <c r="O3" s="35"/>
      <c r="P3" s="26">
        <v>1.4</v>
      </c>
    </row>
    <row r="4" spans="1:16">
      <c r="A4" s="59"/>
      <c r="B4" s="7"/>
      <c r="C4" s="7"/>
      <c r="D4" s="8"/>
      <c r="E4" s="8"/>
      <c r="F4" s="22">
        <f>SUM(F2:F3)</f>
        <v>400</v>
      </c>
      <c r="G4" s="22">
        <f>SUM(G2:G3)</f>
        <v>6800</v>
      </c>
      <c r="H4" s="22">
        <f>SUM(H2:H3)</f>
        <v>560</v>
      </c>
      <c r="I4" s="22"/>
      <c r="J4" s="22">
        <f>SUM(J3:J3)</f>
        <v>0</v>
      </c>
      <c r="K4" s="22">
        <f>SUM(K3:K3)</f>
        <v>0</v>
      </c>
      <c r="L4" s="22">
        <f>SUM(L3:L3)</f>
        <v>0</v>
      </c>
      <c r="M4" s="22">
        <f>SUM(M2:M3)</f>
        <v>400</v>
      </c>
      <c r="N4" s="22">
        <f>SUM(N2:N3)</f>
        <v>6800</v>
      </c>
      <c r="O4" s="22">
        <f>SUM(O2:O3)</f>
        <v>560</v>
      </c>
      <c r="P4" s="26"/>
    </row>
    <row r="5" spans="1:16">
      <c r="A5" s="72" t="s">
        <v>50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26"/>
    </row>
    <row r="6" spans="1:16">
      <c r="A6" s="76"/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26"/>
    </row>
    <row r="7" spans="1:16">
      <c r="P7" s="26"/>
    </row>
    <row r="8" spans="1:16">
      <c r="P8" s="26"/>
    </row>
    <row r="9" spans="1:16">
      <c r="P9" s="26"/>
    </row>
    <row r="10" spans="1:16">
      <c r="P10" s="26"/>
    </row>
    <row r="11" spans="1:16">
      <c r="P11" s="26"/>
    </row>
    <row r="12" spans="1:16">
      <c r="P12" s="26"/>
    </row>
    <row r="13" spans="1:16">
      <c r="P13" s="26"/>
    </row>
    <row r="14" spans="1:16">
      <c r="P14" s="26"/>
    </row>
    <row r="15" spans="1:16">
      <c r="D15" s="10"/>
      <c r="P15" s="26"/>
    </row>
    <row r="16" spans="1:16">
      <c r="P16" s="26"/>
    </row>
    <row r="17" spans="2:16">
      <c r="B17" s="11"/>
      <c r="C17" s="11"/>
      <c r="D17" s="12"/>
      <c r="E17" s="11"/>
      <c r="P17" s="26"/>
    </row>
    <row r="18" spans="2:16">
      <c r="P18" s="26"/>
    </row>
    <row r="19" spans="2:16">
      <c r="P19" s="26">
        <v>1.4</v>
      </c>
    </row>
    <row r="20" spans="2:16">
      <c r="P20" s="26"/>
    </row>
    <row r="21" spans="2:16">
      <c r="P21" s="26"/>
    </row>
    <row r="22" spans="2:16">
      <c r="P22" s="26"/>
    </row>
    <row r="23" spans="2:16">
      <c r="P23" s="26"/>
    </row>
    <row r="24" spans="2:16">
      <c r="P24" s="26"/>
    </row>
    <row r="25" spans="2:16">
      <c r="P25" s="26"/>
    </row>
    <row r="26" spans="2:16">
      <c r="P26" s="26"/>
    </row>
    <row r="27" spans="2:16">
      <c r="P27" s="26"/>
    </row>
    <row r="28" spans="2:16">
      <c r="P28" s="26"/>
    </row>
    <row r="29" spans="2:16">
      <c r="P29" s="26"/>
    </row>
    <row r="30" spans="2:16">
      <c r="P30" s="26"/>
    </row>
    <row r="31" spans="2:16">
      <c r="P31" s="26"/>
    </row>
    <row r="32" spans="2:16">
      <c r="P32" s="26"/>
    </row>
    <row r="33" spans="16:16">
      <c r="P33" s="26"/>
    </row>
    <row r="34" spans="16:16">
      <c r="P34" s="26"/>
    </row>
    <row r="35" spans="16:16">
      <c r="P35" s="26"/>
    </row>
    <row r="36" spans="16:16">
      <c r="P36" s="26"/>
    </row>
    <row r="37" spans="16:16">
      <c r="P37" s="26"/>
    </row>
    <row r="38" spans="16:16">
      <c r="P38" s="26"/>
    </row>
    <row r="39" spans="16:16">
      <c r="P39" s="26"/>
    </row>
    <row r="40" spans="16:16">
      <c r="P40" s="26"/>
    </row>
    <row r="41" spans="16:16">
      <c r="P41" s="26"/>
    </row>
    <row r="42" spans="16:16">
      <c r="P42" s="26"/>
    </row>
    <row r="43" spans="16:16">
      <c r="P43" s="26"/>
    </row>
    <row r="44" spans="16:16">
      <c r="P44" s="26"/>
    </row>
    <row r="45" spans="16:16">
      <c r="P45" s="26"/>
    </row>
    <row r="46" spans="16:16">
      <c r="P46" s="26"/>
    </row>
    <row r="47" spans="16:16">
      <c r="P47" s="26">
        <v>1.4</v>
      </c>
    </row>
    <row r="48" spans="16:16">
      <c r="P48" s="26">
        <v>17</v>
      </c>
    </row>
    <row r="49" spans="16:16">
      <c r="P49" s="26"/>
    </row>
    <row r="50" spans="16:16">
      <c r="P50" s="26"/>
    </row>
    <row r="51" spans="16:16">
      <c r="P51" s="26"/>
    </row>
    <row r="52" spans="16:16">
      <c r="P52" s="26"/>
    </row>
    <row r="53" spans="16:16">
      <c r="P53" s="26"/>
    </row>
    <row r="54" spans="16:16">
      <c r="P54" s="26"/>
    </row>
    <row r="55" spans="16:16">
      <c r="P55" s="26"/>
    </row>
    <row r="56" spans="16:16">
      <c r="P56" s="26"/>
    </row>
    <row r="57" spans="16:16">
      <c r="P57" s="26"/>
    </row>
    <row r="58" spans="16:16">
      <c r="P58" s="26"/>
    </row>
    <row r="59" spans="16:16">
      <c r="P59" s="26"/>
    </row>
    <row r="60" spans="16:16">
      <c r="P60" s="26"/>
    </row>
    <row r="61" spans="16:16">
      <c r="P61" s="26"/>
    </row>
    <row r="62" spans="16:16">
      <c r="P62" s="26"/>
    </row>
    <row r="63" spans="16:16">
      <c r="P63" s="26"/>
    </row>
    <row r="64" spans="16:16">
      <c r="P64" s="26"/>
    </row>
    <row r="65" spans="16:16">
      <c r="P65" s="26"/>
    </row>
    <row r="66" spans="16:16">
      <c r="P66" s="26"/>
    </row>
    <row r="67" spans="16:16">
      <c r="P67" s="26"/>
    </row>
    <row r="68" spans="16:16">
      <c r="P68" s="26"/>
    </row>
    <row r="69" spans="16:16">
      <c r="P69" s="26"/>
    </row>
    <row r="70" spans="16:16">
      <c r="P70" s="26"/>
    </row>
    <row r="71" spans="16:16">
      <c r="P71" s="26"/>
    </row>
    <row r="72" spans="16:16">
      <c r="P72" s="26"/>
    </row>
    <row r="73" spans="16:16">
      <c r="P73" s="26"/>
    </row>
    <row r="74" spans="16:16">
      <c r="P74" s="26"/>
    </row>
    <row r="75" spans="16:16">
      <c r="P75" s="26"/>
    </row>
    <row r="76" spans="16:16">
      <c r="P76" s="26"/>
    </row>
    <row r="77" spans="16:16">
      <c r="P77" s="26"/>
    </row>
    <row r="78" spans="16:16">
      <c r="P78" s="26"/>
    </row>
    <row r="79" spans="16:16">
      <c r="P79" s="26"/>
    </row>
    <row r="80" spans="16:16">
      <c r="P80" s="26"/>
    </row>
    <row r="81" spans="16:16">
      <c r="P81" s="26"/>
    </row>
    <row r="82" spans="16:16">
      <c r="P82" s="26"/>
    </row>
    <row r="83" spans="16:16">
      <c r="P83" s="26"/>
    </row>
    <row r="84" spans="16:16">
      <c r="P84" s="26"/>
    </row>
    <row r="85" spans="16:16">
      <c r="P85" s="26"/>
    </row>
    <row r="86" spans="16:16">
      <c r="P86" s="26"/>
    </row>
  </sheetData>
  <sortState ref="A2:P49">
    <sortCondition ref="A2"/>
  </sortState>
  <mergeCells count="1">
    <mergeCell ref="A5:O6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P54"/>
  <sheetViews>
    <sheetView zoomScale="55" zoomScaleNormal="55" workbookViewId="0">
      <selection activeCell="I4" sqref="I4"/>
    </sheetView>
  </sheetViews>
  <sheetFormatPr defaultRowHeight="14.4"/>
  <cols>
    <col min="1" max="1" width="9.77734375" style="31" customWidth="1"/>
    <col min="2" max="2" width="14.33203125" style="9" customWidth="1"/>
    <col min="3" max="3" width="15.109375" style="9" customWidth="1"/>
    <col min="4" max="4" width="13.88671875" style="13" customWidth="1"/>
    <col min="5" max="5" width="14.5546875" style="9" customWidth="1"/>
    <col min="6" max="6" width="14.44140625" customWidth="1"/>
    <col min="7" max="7" width="15.77734375" customWidth="1"/>
    <col min="8" max="8" width="15.33203125" customWidth="1"/>
    <col min="9" max="9" width="9.88671875" customWidth="1"/>
    <col min="10" max="10" width="13.88671875" customWidth="1"/>
    <col min="11" max="11" width="16.88671875" customWidth="1"/>
    <col min="12" max="12" width="16.21875" customWidth="1"/>
    <col min="13" max="13" width="17.6640625" customWidth="1"/>
    <col min="14" max="14" width="19" customWidth="1"/>
    <col min="15" max="15" width="18.88671875" customWidth="1"/>
    <col min="16" max="16" width="10.6640625" customWidth="1"/>
  </cols>
  <sheetData>
    <row r="1" spans="1:16" s="2" customFormat="1" ht="109.2" customHeight="1">
      <c r="A1" s="1" t="s">
        <v>1</v>
      </c>
      <c r="B1" s="1" t="s">
        <v>5</v>
      </c>
      <c r="C1" s="1" t="s">
        <v>6</v>
      </c>
      <c r="D1" s="1" t="s">
        <v>3</v>
      </c>
      <c r="E1" s="1" t="s">
        <v>4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16</v>
      </c>
    </row>
    <row r="2" spans="1:16" ht="43.2">
      <c r="A2" s="74" t="s">
        <v>56</v>
      </c>
      <c r="B2" s="15"/>
      <c r="C2" s="69" t="s">
        <v>49</v>
      </c>
      <c r="D2" s="14" t="s">
        <v>24</v>
      </c>
      <c r="E2" s="15" t="s">
        <v>17</v>
      </c>
      <c r="F2" s="27">
        <v>2000</v>
      </c>
      <c r="G2" s="27">
        <f t="shared" ref="G2:G3" si="0">(F2)*$P$2</f>
        <v>34000</v>
      </c>
      <c r="H2" s="27">
        <f>(F2)*$P$3</f>
        <v>2800</v>
      </c>
      <c r="I2" s="27" t="s">
        <v>18</v>
      </c>
      <c r="J2" s="27">
        <v>0</v>
      </c>
      <c r="K2" s="27">
        <f t="shared" ref="K2:K3" si="1">(J2)*$P$2</f>
        <v>0</v>
      </c>
      <c r="L2" s="27">
        <f t="shared" ref="L2:L3" si="2">(J2)*$P$5</f>
        <v>0</v>
      </c>
      <c r="M2" s="27">
        <f t="shared" ref="M2:M3" si="3">SUM(F2,J2)</f>
        <v>2000</v>
      </c>
      <c r="N2" s="27">
        <f t="shared" ref="N2:N3" si="4">(M2)*$P$2</f>
        <v>34000</v>
      </c>
      <c r="O2" s="27">
        <f>(M2)*$P$3</f>
        <v>2800</v>
      </c>
      <c r="P2" s="26">
        <v>17</v>
      </c>
    </row>
    <row r="3" spans="1:16" ht="28.8">
      <c r="A3" s="67"/>
      <c r="B3" s="50"/>
      <c r="C3" s="71"/>
      <c r="D3" s="14" t="s">
        <v>25</v>
      </c>
      <c r="E3" s="15" t="s">
        <v>17</v>
      </c>
      <c r="F3" s="27">
        <v>2700</v>
      </c>
      <c r="G3" s="27">
        <f t="shared" si="0"/>
        <v>45900</v>
      </c>
      <c r="H3" s="27">
        <f t="shared" ref="H3" si="5">(F3)*$P$3</f>
        <v>3779.9999999999995</v>
      </c>
      <c r="I3" s="27" t="s">
        <v>26</v>
      </c>
      <c r="J3" s="27">
        <v>0</v>
      </c>
      <c r="K3" s="27">
        <f t="shared" si="1"/>
        <v>0</v>
      </c>
      <c r="L3" s="27">
        <f t="shared" si="2"/>
        <v>0</v>
      </c>
      <c r="M3" s="27">
        <f t="shared" si="3"/>
        <v>2700</v>
      </c>
      <c r="N3" s="27">
        <f t="shared" si="4"/>
        <v>45900</v>
      </c>
      <c r="O3" s="27">
        <f t="shared" ref="O3" si="6">(M3)*$P$3</f>
        <v>3779.9999999999995</v>
      </c>
      <c r="P3" s="26">
        <v>1.4</v>
      </c>
    </row>
    <row r="4" spans="1:16">
      <c r="A4" s="28"/>
      <c r="B4" s="23"/>
      <c r="C4" s="3"/>
      <c r="D4" s="4"/>
      <c r="E4" s="5"/>
      <c r="G4" s="35"/>
      <c r="H4" s="35"/>
      <c r="J4" s="35"/>
      <c r="K4" s="35"/>
      <c r="L4" s="35"/>
      <c r="M4" s="35"/>
      <c r="N4" s="35"/>
      <c r="O4" s="35"/>
      <c r="P4" s="26"/>
    </row>
    <row r="5" spans="1:16">
      <c r="A5" s="22"/>
      <c r="B5" s="7"/>
      <c r="C5" s="7"/>
      <c r="D5" s="8"/>
      <c r="E5" s="8"/>
      <c r="F5" s="22">
        <f>SUM(F2:F4)</f>
        <v>4700</v>
      </c>
      <c r="G5" s="22">
        <f>SUM(G2:G4)</f>
        <v>79900</v>
      </c>
      <c r="H5" s="22">
        <f>SUM(H2:H4)</f>
        <v>6580</v>
      </c>
      <c r="I5" s="22"/>
      <c r="J5" s="22">
        <f t="shared" ref="J5:O5" si="7">SUM(J2:J4)</f>
        <v>0</v>
      </c>
      <c r="K5" s="22">
        <f t="shared" si="7"/>
        <v>0</v>
      </c>
      <c r="L5" s="22">
        <f t="shared" si="7"/>
        <v>0</v>
      </c>
      <c r="M5" s="22">
        <f t="shared" si="7"/>
        <v>4700</v>
      </c>
      <c r="N5" s="22">
        <f t="shared" si="7"/>
        <v>79900</v>
      </c>
      <c r="O5" s="22">
        <f t="shared" si="7"/>
        <v>6580</v>
      </c>
      <c r="P5" s="26"/>
    </row>
    <row r="6" spans="1:16">
      <c r="A6" s="72" t="s">
        <v>53</v>
      </c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26"/>
    </row>
    <row r="7" spans="1:16">
      <c r="A7" s="77"/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26"/>
    </row>
    <row r="8" spans="1:16">
      <c r="P8" s="26"/>
    </row>
    <row r="9" spans="1:16">
      <c r="P9" s="26"/>
    </row>
    <row r="10" spans="1:16">
      <c r="P10" s="26"/>
    </row>
    <row r="11" spans="1:16">
      <c r="P11" s="26"/>
    </row>
    <row r="12" spans="1:16">
      <c r="P12" s="26"/>
    </row>
    <row r="13" spans="1:16">
      <c r="P13" s="26"/>
    </row>
    <row r="14" spans="1:16">
      <c r="P14" s="26"/>
    </row>
    <row r="15" spans="1:16">
      <c r="P15" s="26"/>
    </row>
    <row r="16" spans="1:16">
      <c r="D16" s="10"/>
      <c r="P16" s="26"/>
    </row>
    <row r="17" spans="2:16">
      <c r="P17" s="26"/>
    </row>
    <row r="18" spans="2:16">
      <c r="B18" s="11"/>
      <c r="C18" s="11"/>
      <c r="D18" s="12"/>
      <c r="E18" s="11"/>
      <c r="P18" s="26"/>
    </row>
    <row r="19" spans="2:16">
      <c r="P19" s="26"/>
    </row>
    <row r="20" spans="2:16" ht="14.4" customHeight="1">
      <c r="P20" s="26"/>
    </row>
    <row r="21" spans="2:16">
      <c r="P21" s="26"/>
    </row>
    <row r="22" spans="2:16">
      <c r="P22" s="26"/>
    </row>
    <row r="23" spans="2:16">
      <c r="P23" s="26"/>
    </row>
    <row r="24" spans="2:16">
      <c r="P24" s="26"/>
    </row>
    <row r="25" spans="2:16">
      <c r="P25" s="26"/>
    </row>
    <row r="26" spans="2:16">
      <c r="P26" s="26"/>
    </row>
    <row r="27" spans="2:16">
      <c r="P27" s="26"/>
    </row>
    <row r="28" spans="2:16">
      <c r="P28" s="26"/>
    </row>
    <row r="29" spans="2:16">
      <c r="P29" s="26"/>
    </row>
    <row r="30" spans="2:16">
      <c r="P30" s="26"/>
    </row>
    <row r="31" spans="2:16">
      <c r="P31" s="26"/>
    </row>
    <row r="32" spans="2:16">
      <c r="P32" s="26"/>
    </row>
    <row r="33" spans="16:16">
      <c r="P33" s="26"/>
    </row>
    <row r="34" spans="16:16">
      <c r="P34" s="26"/>
    </row>
    <row r="35" spans="16:16">
      <c r="P35" s="26"/>
    </row>
    <row r="36" spans="16:16">
      <c r="P36" s="26"/>
    </row>
    <row r="37" spans="16:16">
      <c r="P37" s="26"/>
    </row>
    <row r="38" spans="16:16">
      <c r="P38" s="26"/>
    </row>
    <row r="39" spans="16:16">
      <c r="P39" s="26"/>
    </row>
    <row r="40" spans="16:16">
      <c r="P40" s="26"/>
    </row>
    <row r="41" spans="16:16">
      <c r="P41" s="26"/>
    </row>
    <row r="42" spans="16:16">
      <c r="P42" s="26"/>
    </row>
    <row r="43" spans="16:16">
      <c r="P43" s="26"/>
    </row>
    <row r="44" spans="16:16">
      <c r="P44" s="26"/>
    </row>
    <row r="45" spans="16:16">
      <c r="P45" s="26"/>
    </row>
    <row r="46" spans="16:16">
      <c r="P46" s="26"/>
    </row>
    <row r="47" spans="16:16">
      <c r="P47" s="26"/>
    </row>
    <row r="48" spans="16:16">
      <c r="P48" s="26"/>
    </row>
    <row r="49" spans="16:16">
      <c r="P49" s="26"/>
    </row>
    <row r="50" spans="16:16">
      <c r="P50" s="26"/>
    </row>
    <row r="51" spans="16:16">
      <c r="P51" s="26"/>
    </row>
    <row r="52" spans="16:16">
      <c r="P52" s="26"/>
    </row>
    <row r="53" spans="16:16">
      <c r="P53" s="26"/>
    </row>
    <row r="54" spans="16:16">
      <c r="P54" s="26"/>
    </row>
  </sheetData>
  <sortState ref="A2:P17">
    <sortCondition ref="A2"/>
  </sortState>
  <mergeCells count="3">
    <mergeCell ref="A6:O7"/>
    <mergeCell ref="A2:A3"/>
    <mergeCell ref="C2:C3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Q142"/>
  <sheetViews>
    <sheetView zoomScale="55" zoomScaleNormal="55" workbookViewId="0">
      <selection activeCell="G6" sqref="G6"/>
    </sheetView>
  </sheetViews>
  <sheetFormatPr defaultRowHeight="14.4"/>
  <cols>
    <col min="1" max="1" width="20.33203125" style="53" customWidth="1"/>
    <col min="2" max="2" width="12.88671875" style="53" customWidth="1"/>
    <col min="3" max="3" width="14.6640625" style="9" customWidth="1"/>
    <col min="4" max="4" width="15.109375" style="9" customWidth="1"/>
    <col min="5" max="5" width="14" style="13" customWidth="1"/>
    <col min="6" max="6" width="14.5546875" style="9" customWidth="1"/>
    <col min="7" max="7" width="14.44140625" customWidth="1"/>
    <col min="8" max="8" width="13.77734375" customWidth="1"/>
    <col min="9" max="9" width="13.44140625" customWidth="1"/>
    <col min="10" max="10" width="8.5546875" customWidth="1"/>
    <col min="11" max="11" width="13.6640625" customWidth="1"/>
    <col min="12" max="12" width="13.5546875" customWidth="1"/>
    <col min="13" max="14" width="13.77734375" customWidth="1"/>
    <col min="15" max="15" width="13.21875" customWidth="1"/>
    <col min="16" max="16" width="13.77734375" customWidth="1"/>
    <col min="17" max="17" width="0.5546875" customWidth="1"/>
  </cols>
  <sheetData>
    <row r="1" spans="1:17" s="2" customFormat="1" ht="144.6" customHeight="1">
      <c r="A1" s="1" t="s">
        <v>23</v>
      </c>
      <c r="B1" s="1" t="s">
        <v>54</v>
      </c>
      <c r="C1" s="1" t="s">
        <v>5</v>
      </c>
      <c r="D1" s="1" t="s">
        <v>6</v>
      </c>
      <c r="E1" s="1" t="s">
        <v>3</v>
      </c>
      <c r="F1" s="1" t="s">
        <v>4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15</v>
      </c>
      <c r="P1" s="1" t="s">
        <v>16</v>
      </c>
    </row>
    <row r="2" spans="1:17" ht="43.2" customHeight="1">
      <c r="A2" s="55" t="s">
        <v>62</v>
      </c>
      <c r="B2" s="55" t="s">
        <v>63</v>
      </c>
      <c r="C2" s="37"/>
      <c r="D2" s="37"/>
      <c r="E2" s="14" t="s">
        <v>24</v>
      </c>
      <c r="F2" s="15" t="s">
        <v>17</v>
      </c>
      <c r="G2" s="27">
        <v>700</v>
      </c>
      <c r="H2" s="27">
        <f t="shared" ref="H2:H4" si="0">(G2)*$Q$2</f>
        <v>11900</v>
      </c>
      <c r="I2" s="27">
        <f t="shared" ref="I2:I4" si="1">(G2)*$Q$3</f>
        <v>979.99999999999989</v>
      </c>
      <c r="J2" s="27" t="s">
        <v>18</v>
      </c>
      <c r="K2" s="27">
        <v>0</v>
      </c>
      <c r="L2" s="27">
        <f>(K2)*$Q$2</f>
        <v>0</v>
      </c>
      <c r="M2" s="27">
        <f t="shared" ref="M2:M4" si="2">(K2)*$Q$3</f>
        <v>0</v>
      </c>
      <c r="N2" s="27">
        <f t="shared" ref="N2:N4" si="3">SUM(G2,K2)</f>
        <v>700</v>
      </c>
      <c r="O2" s="27">
        <f t="shared" ref="O2:O4" si="4">(N2)*$Q$2</f>
        <v>11900</v>
      </c>
      <c r="P2" s="27">
        <f t="shared" ref="P2:P4" si="5">(N2)*$Q$3</f>
        <v>979.99999999999989</v>
      </c>
      <c r="Q2" s="26">
        <v>17</v>
      </c>
    </row>
    <row r="3" spans="1:17" ht="43.2">
      <c r="A3" s="55" t="s">
        <v>64</v>
      </c>
      <c r="B3" s="51" t="s">
        <v>29</v>
      </c>
      <c r="C3" s="39"/>
      <c r="D3" s="39"/>
      <c r="E3" s="14" t="s">
        <v>24</v>
      </c>
      <c r="F3" s="15" t="s">
        <v>17</v>
      </c>
      <c r="G3" s="27">
        <v>150</v>
      </c>
      <c r="H3" s="27">
        <f t="shared" si="0"/>
        <v>2550</v>
      </c>
      <c r="I3" s="27">
        <f t="shared" si="1"/>
        <v>210</v>
      </c>
      <c r="J3" s="27" t="s">
        <v>18</v>
      </c>
      <c r="K3" s="27">
        <v>0</v>
      </c>
      <c r="L3" s="27">
        <f t="shared" ref="L3:L4" si="6">(K3)*$Q$2</f>
        <v>0</v>
      </c>
      <c r="M3" s="27">
        <f t="shared" si="2"/>
        <v>0</v>
      </c>
      <c r="N3" s="27">
        <f t="shared" si="3"/>
        <v>150</v>
      </c>
      <c r="O3" s="27">
        <f t="shared" si="4"/>
        <v>2550</v>
      </c>
      <c r="P3" s="27">
        <f t="shared" si="5"/>
        <v>210</v>
      </c>
      <c r="Q3" s="26">
        <v>1.4</v>
      </c>
    </row>
    <row r="4" spans="1:17" ht="43.2">
      <c r="A4" s="55" t="s">
        <v>65</v>
      </c>
      <c r="B4" s="52"/>
      <c r="C4" s="38"/>
      <c r="D4" s="39"/>
      <c r="E4" s="14" t="s">
        <v>24</v>
      </c>
      <c r="F4" s="15" t="s">
        <v>17</v>
      </c>
      <c r="G4" s="27">
        <v>1100</v>
      </c>
      <c r="H4" s="27">
        <f t="shared" si="0"/>
        <v>18700</v>
      </c>
      <c r="I4" s="27">
        <f t="shared" si="1"/>
        <v>1540</v>
      </c>
      <c r="J4" s="27" t="s">
        <v>18</v>
      </c>
      <c r="K4" s="27">
        <v>0</v>
      </c>
      <c r="L4" s="27">
        <f t="shared" si="6"/>
        <v>0</v>
      </c>
      <c r="M4" s="27">
        <f t="shared" si="2"/>
        <v>0</v>
      </c>
      <c r="N4" s="27">
        <f t="shared" si="3"/>
        <v>1100</v>
      </c>
      <c r="O4" s="27">
        <f t="shared" si="4"/>
        <v>18700</v>
      </c>
      <c r="P4" s="27">
        <f t="shared" si="5"/>
        <v>1540</v>
      </c>
      <c r="Q4" s="26"/>
    </row>
    <row r="5" spans="1:17">
      <c r="A5" s="28"/>
      <c r="B5" s="28"/>
      <c r="C5" s="23"/>
      <c r="D5" s="3"/>
      <c r="E5" s="4"/>
      <c r="F5" s="5"/>
      <c r="H5" s="6"/>
      <c r="I5" s="6"/>
      <c r="K5" s="6"/>
      <c r="L5" s="6"/>
      <c r="M5" s="6"/>
      <c r="N5" s="6"/>
      <c r="O5" s="6"/>
      <c r="P5" s="6"/>
      <c r="Q5" s="26"/>
    </row>
    <row r="6" spans="1:17">
      <c r="A6" s="22"/>
      <c r="B6" s="22"/>
      <c r="C6" s="7"/>
      <c r="D6" s="7"/>
      <c r="E6" s="8"/>
      <c r="F6" s="8"/>
      <c r="G6" s="22">
        <f>SUM(G2:G5)</f>
        <v>1950</v>
      </c>
      <c r="H6" s="22">
        <f>SUM(H2:H5)</f>
        <v>33150</v>
      </c>
      <c r="I6" s="22">
        <f>SUM(I2:I5)</f>
        <v>2730</v>
      </c>
      <c r="J6" s="22"/>
      <c r="K6" s="22">
        <f t="shared" ref="K6:P6" si="7">SUM(K2:K5)</f>
        <v>0</v>
      </c>
      <c r="L6" s="22">
        <f t="shared" si="7"/>
        <v>0</v>
      </c>
      <c r="M6" s="22">
        <f t="shared" si="7"/>
        <v>0</v>
      </c>
      <c r="N6" s="22">
        <f t="shared" si="7"/>
        <v>1950</v>
      </c>
      <c r="O6" s="22">
        <f t="shared" si="7"/>
        <v>33150</v>
      </c>
      <c r="P6" s="22">
        <f t="shared" si="7"/>
        <v>2730</v>
      </c>
      <c r="Q6" s="26"/>
    </row>
    <row r="7" spans="1:17">
      <c r="A7" s="72" t="s">
        <v>52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26"/>
    </row>
    <row r="8" spans="1:17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26"/>
    </row>
    <row r="9" spans="1:17">
      <c r="Q9" s="26"/>
    </row>
    <row r="10" spans="1:17">
      <c r="Q10" s="26"/>
    </row>
    <row r="11" spans="1:17">
      <c r="Q11" s="26"/>
    </row>
    <row r="12" spans="1:17">
      <c r="Q12" s="26"/>
    </row>
    <row r="13" spans="1:17">
      <c r="Q13" s="26"/>
    </row>
    <row r="14" spans="1:17">
      <c r="Q14" s="26"/>
    </row>
    <row r="15" spans="1:17">
      <c r="Q15" s="26"/>
    </row>
    <row r="16" spans="1:17">
      <c r="Q16" s="26"/>
    </row>
    <row r="17" spans="1:17">
      <c r="E17" s="10"/>
      <c r="Q17" s="26"/>
    </row>
    <row r="18" spans="1:17">
      <c r="Q18" s="26"/>
    </row>
    <row r="19" spans="1:17">
      <c r="A19" s="61"/>
      <c r="B19" s="61"/>
      <c r="C19" s="11"/>
      <c r="D19" s="11"/>
      <c r="E19" s="12"/>
      <c r="F19" s="11"/>
      <c r="Q19" s="26"/>
    </row>
    <row r="20" spans="1:17">
      <c r="Q20" s="26"/>
    </row>
    <row r="21" spans="1:17">
      <c r="Q21" s="26"/>
    </row>
    <row r="22" spans="1:17">
      <c r="Q22" s="26"/>
    </row>
    <row r="23" spans="1:17">
      <c r="Q23" s="26"/>
    </row>
    <row r="24" spans="1:17">
      <c r="Q24" s="26"/>
    </row>
    <row r="25" spans="1:17">
      <c r="Q25" s="26"/>
    </row>
    <row r="26" spans="1:17">
      <c r="Q26" s="26"/>
    </row>
    <row r="27" spans="1:17">
      <c r="Q27" s="26"/>
    </row>
    <row r="28" spans="1:17">
      <c r="Q28" s="26"/>
    </row>
    <row r="29" spans="1:17">
      <c r="Q29" s="26"/>
    </row>
    <row r="30" spans="1:17">
      <c r="Q30" s="26"/>
    </row>
    <row r="31" spans="1:17">
      <c r="Q31" s="26"/>
    </row>
    <row r="32" spans="1:17">
      <c r="Q32" s="26"/>
    </row>
    <row r="33" spans="17:17">
      <c r="Q33" s="26"/>
    </row>
    <row r="34" spans="17:17">
      <c r="Q34" s="26"/>
    </row>
    <row r="35" spans="17:17">
      <c r="Q35" s="26"/>
    </row>
    <row r="36" spans="17:17">
      <c r="Q36" s="26"/>
    </row>
    <row r="37" spans="17:17">
      <c r="Q37" s="26"/>
    </row>
    <row r="38" spans="17:17">
      <c r="Q38" s="26"/>
    </row>
    <row r="39" spans="17:17">
      <c r="Q39" s="26"/>
    </row>
    <row r="40" spans="17:17">
      <c r="Q40" s="26"/>
    </row>
    <row r="41" spans="17:17">
      <c r="Q41" s="26"/>
    </row>
    <row r="42" spans="17:17">
      <c r="Q42" s="26"/>
    </row>
    <row r="43" spans="17:17">
      <c r="Q43" s="26"/>
    </row>
    <row r="44" spans="17:17">
      <c r="Q44" s="26"/>
    </row>
    <row r="45" spans="17:17">
      <c r="Q45" s="26"/>
    </row>
    <row r="46" spans="17:17">
      <c r="Q46" s="26"/>
    </row>
    <row r="47" spans="17:17">
      <c r="Q47" s="26"/>
    </row>
    <row r="48" spans="17:17">
      <c r="Q48" s="26"/>
    </row>
    <row r="49" spans="17:17">
      <c r="Q49" s="26"/>
    </row>
    <row r="50" spans="17:17">
      <c r="Q50" s="26"/>
    </row>
    <row r="51" spans="17:17">
      <c r="Q51" s="26"/>
    </row>
    <row r="52" spans="17:17">
      <c r="Q52" s="26"/>
    </row>
    <row r="53" spans="17:17">
      <c r="Q53" s="26"/>
    </row>
    <row r="54" spans="17:17">
      <c r="Q54" s="26"/>
    </row>
    <row r="55" spans="17:17">
      <c r="Q55" s="26"/>
    </row>
    <row r="56" spans="17:17">
      <c r="Q56" s="26"/>
    </row>
    <row r="57" spans="17:17">
      <c r="Q57" s="26"/>
    </row>
    <row r="58" spans="17:17">
      <c r="Q58" s="26"/>
    </row>
    <row r="59" spans="17:17">
      <c r="Q59" s="26"/>
    </row>
    <row r="60" spans="17:17">
      <c r="Q60" s="26"/>
    </row>
    <row r="61" spans="17:17">
      <c r="Q61" s="26"/>
    </row>
    <row r="62" spans="17:17">
      <c r="Q62" s="26"/>
    </row>
    <row r="63" spans="17:17">
      <c r="Q63" s="26"/>
    </row>
    <row r="64" spans="17:17">
      <c r="Q64" s="26"/>
    </row>
    <row r="65" spans="17:17">
      <c r="Q65" s="26"/>
    </row>
    <row r="66" spans="17:17">
      <c r="Q66" s="26"/>
    </row>
    <row r="67" spans="17:17">
      <c r="Q67" s="26"/>
    </row>
    <row r="68" spans="17:17">
      <c r="Q68" s="26"/>
    </row>
    <row r="69" spans="17:17">
      <c r="Q69" s="26"/>
    </row>
    <row r="70" spans="17:17">
      <c r="Q70" s="26"/>
    </row>
    <row r="71" spans="17:17">
      <c r="Q71" s="26"/>
    </row>
    <row r="72" spans="17:17">
      <c r="Q72" s="26"/>
    </row>
    <row r="73" spans="17:17">
      <c r="Q73" s="26"/>
    </row>
    <row r="74" spans="17:17">
      <c r="Q74" s="26"/>
    </row>
    <row r="75" spans="17:17">
      <c r="Q75" s="26"/>
    </row>
    <row r="76" spans="17:17">
      <c r="Q76" s="26"/>
    </row>
    <row r="77" spans="17:17">
      <c r="Q77" s="26"/>
    </row>
    <row r="78" spans="17:17">
      <c r="Q78" s="26"/>
    </row>
    <row r="79" spans="17:17">
      <c r="Q79" s="26"/>
    </row>
    <row r="80" spans="17:17">
      <c r="Q80" s="26"/>
    </row>
    <row r="81" spans="17:17">
      <c r="Q81" s="26"/>
    </row>
    <row r="82" spans="17:17">
      <c r="Q82" s="26"/>
    </row>
    <row r="83" spans="17:17">
      <c r="Q83" s="26"/>
    </row>
    <row r="84" spans="17:17">
      <c r="Q84" s="26"/>
    </row>
    <row r="85" spans="17:17">
      <c r="Q85" s="26"/>
    </row>
    <row r="86" spans="17:17">
      <c r="Q86" s="26"/>
    </row>
    <row r="87" spans="17:17">
      <c r="Q87" s="26"/>
    </row>
    <row r="88" spans="17:17">
      <c r="Q88" s="26"/>
    </row>
    <row r="89" spans="17:17">
      <c r="Q89" s="26"/>
    </row>
    <row r="90" spans="17:17">
      <c r="Q90" s="26"/>
    </row>
    <row r="91" spans="17:17">
      <c r="Q91" s="26"/>
    </row>
    <row r="92" spans="17:17">
      <c r="Q92" s="26"/>
    </row>
    <row r="93" spans="17:17">
      <c r="Q93" s="26"/>
    </row>
    <row r="94" spans="17:17">
      <c r="Q94" s="26"/>
    </row>
    <row r="95" spans="17:17">
      <c r="Q95" s="26"/>
    </row>
    <row r="96" spans="17:17">
      <c r="Q96" s="26"/>
    </row>
    <row r="97" spans="17:17">
      <c r="Q97" s="26"/>
    </row>
    <row r="98" spans="17:17">
      <c r="Q98" s="26"/>
    </row>
    <row r="99" spans="17:17">
      <c r="Q99" s="26"/>
    </row>
    <row r="100" spans="17:17">
      <c r="Q100" s="26"/>
    </row>
    <row r="101" spans="17:17">
      <c r="Q101" s="26"/>
    </row>
    <row r="102" spans="17:17">
      <c r="Q102" s="26"/>
    </row>
    <row r="103" spans="17:17">
      <c r="Q103" s="26"/>
    </row>
    <row r="104" spans="17:17">
      <c r="Q104" s="26"/>
    </row>
    <row r="105" spans="17:17">
      <c r="Q105" s="26"/>
    </row>
    <row r="106" spans="17:17">
      <c r="Q106" s="26"/>
    </row>
    <row r="107" spans="17:17">
      <c r="Q107" s="26"/>
    </row>
    <row r="108" spans="17:17">
      <c r="Q108" s="26"/>
    </row>
    <row r="109" spans="17:17">
      <c r="Q109" s="26"/>
    </row>
    <row r="110" spans="17:17">
      <c r="Q110" s="26"/>
    </row>
    <row r="111" spans="17:17">
      <c r="Q111" s="26"/>
    </row>
    <row r="112" spans="17:17">
      <c r="Q112" s="26"/>
    </row>
    <row r="113" spans="17:17">
      <c r="Q113" s="26"/>
    </row>
    <row r="114" spans="17:17">
      <c r="Q114" s="26"/>
    </row>
    <row r="115" spans="17:17">
      <c r="Q115" s="26"/>
    </row>
    <row r="116" spans="17:17">
      <c r="Q116" s="26"/>
    </row>
    <row r="117" spans="17:17">
      <c r="Q117" s="26"/>
    </row>
    <row r="118" spans="17:17">
      <c r="Q118" s="26"/>
    </row>
    <row r="119" spans="17:17">
      <c r="Q119" s="26"/>
    </row>
    <row r="120" spans="17:17">
      <c r="Q120" s="26"/>
    </row>
    <row r="121" spans="17:17">
      <c r="Q121" s="26"/>
    </row>
    <row r="122" spans="17:17">
      <c r="Q122" s="26"/>
    </row>
    <row r="123" spans="17:17">
      <c r="Q123" s="26"/>
    </row>
    <row r="124" spans="17:17">
      <c r="Q124" s="26"/>
    </row>
    <row r="125" spans="17:17">
      <c r="Q125" s="26"/>
    </row>
    <row r="126" spans="17:17">
      <c r="Q126" s="26"/>
    </row>
    <row r="127" spans="17:17">
      <c r="Q127" s="26"/>
    </row>
    <row r="128" spans="17:17">
      <c r="Q128" s="26"/>
    </row>
    <row r="129" spans="17:17">
      <c r="Q129" s="26"/>
    </row>
    <row r="130" spans="17:17">
      <c r="Q130" s="26"/>
    </row>
    <row r="131" spans="17:17">
      <c r="Q131" s="26"/>
    </row>
    <row r="132" spans="17:17">
      <c r="Q132" s="26"/>
    </row>
    <row r="133" spans="17:17">
      <c r="Q133" s="26"/>
    </row>
    <row r="134" spans="17:17">
      <c r="Q134" s="26"/>
    </row>
    <row r="135" spans="17:17">
      <c r="Q135" s="26"/>
    </row>
    <row r="136" spans="17:17">
      <c r="Q136" s="26"/>
    </row>
    <row r="137" spans="17:17">
      <c r="Q137" s="26"/>
    </row>
    <row r="138" spans="17:17">
      <c r="Q138" s="26"/>
    </row>
    <row r="139" spans="17:17">
      <c r="Q139" s="26"/>
    </row>
    <row r="140" spans="17:17">
      <c r="Q140" s="26"/>
    </row>
    <row r="141" spans="17:17">
      <c r="Q141" s="26"/>
    </row>
    <row r="142" spans="17:17">
      <c r="Q142" s="26"/>
    </row>
  </sheetData>
  <mergeCells count="1">
    <mergeCell ref="A7:P8"/>
  </mergeCells>
  <pageMargins left="0.7" right="0.7" top="0.75" bottom="0.75" header="0.3" footer="0.3"/>
  <pageSetup paperSize="8" scale="8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K49"/>
  <sheetViews>
    <sheetView tabSelected="1" topLeftCell="A13" zoomScale="50" zoomScaleNormal="50" workbookViewId="0">
      <selection activeCell="G49" sqref="A24:G49"/>
    </sheetView>
  </sheetViews>
  <sheetFormatPr defaultRowHeight="14.4"/>
  <cols>
    <col min="1" max="1" width="40.109375" customWidth="1"/>
    <col min="2" max="2" width="21.88671875" customWidth="1"/>
    <col min="3" max="3" width="23.33203125" style="9" customWidth="1"/>
    <col min="4" max="4" width="22.88671875" customWidth="1"/>
    <col min="5" max="5" width="21.88671875" customWidth="1"/>
    <col min="6" max="6" width="21.77734375" customWidth="1"/>
    <col min="7" max="7" width="25" customWidth="1"/>
    <col min="8" max="8" width="25.109375" customWidth="1"/>
    <col min="9" max="9" width="22.6640625" customWidth="1"/>
    <col min="10" max="10" width="23.6640625" customWidth="1"/>
    <col min="11" max="11" width="0.6640625" customWidth="1"/>
    <col min="12" max="12" width="67.33203125" customWidth="1"/>
    <col min="13" max="13" width="34.33203125" customWidth="1"/>
  </cols>
  <sheetData>
    <row r="1" spans="1:11" ht="251.4" customHeight="1">
      <c r="A1" s="16" t="s">
        <v>0</v>
      </c>
      <c r="B1" s="24" t="s">
        <v>21</v>
      </c>
      <c r="C1" s="24" t="s">
        <v>8</v>
      </c>
      <c r="D1" s="24" t="s">
        <v>22</v>
      </c>
      <c r="E1" s="24" t="s">
        <v>11</v>
      </c>
      <c r="F1" s="24" t="s">
        <v>12</v>
      </c>
      <c r="G1" s="24" t="s">
        <v>13</v>
      </c>
      <c r="H1" s="24" t="s">
        <v>14</v>
      </c>
      <c r="I1" s="24" t="s">
        <v>20</v>
      </c>
      <c r="J1" s="24" t="s">
        <v>16</v>
      </c>
    </row>
    <row r="2" spans="1:11" ht="21">
      <c r="A2" s="17" t="s">
        <v>31</v>
      </c>
      <c r="B2" s="18">
        <v>8100</v>
      </c>
      <c r="C2" s="18">
        <f t="shared" ref="C2:C11" si="0">(B2)*$K$2</f>
        <v>137700</v>
      </c>
      <c r="D2" s="18">
        <f t="shared" ref="D2:D11" si="1">(B2)*$K$3</f>
        <v>11340</v>
      </c>
      <c r="E2" s="18">
        <v>0</v>
      </c>
      <c r="F2" s="18">
        <f t="shared" ref="F2:F10" si="2">(E2)*$K$2</f>
        <v>0</v>
      </c>
      <c r="G2" s="18">
        <f t="shared" ref="G2:G11" si="3">(E2)*$K$3</f>
        <v>0</v>
      </c>
      <c r="H2" s="18">
        <f t="shared" ref="H2:J11" si="4">SUM(B2,E2)</f>
        <v>8100</v>
      </c>
      <c r="I2" s="18">
        <f t="shared" si="4"/>
        <v>137700</v>
      </c>
      <c r="J2" s="18">
        <f t="shared" si="4"/>
        <v>11340</v>
      </c>
      <c r="K2" s="19">
        <v>17</v>
      </c>
    </row>
    <row r="3" spans="1:11" ht="21">
      <c r="A3" s="17" t="s">
        <v>32</v>
      </c>
      <c r="B3" s="18">
        <v>1500</v>
      </c>
      <c r="C3" s="18">
        <f t="shared" si="0"/>
        <v>25500</v>
      </c>
      <c r="D3" s="18">
        <f t="shared" si="1"/>
        <v>2100</v>
      </c>
      <c r="E3" s="18">
        <v>0</v>
      </c>
      <c r="F3" s="18">
        <f t="shared" si="2"/>
        <v>0</v>
      </c>
      <c r="G3" s="18">
        <f t="shared" si="3"/>
        <v>0</v>
      </c>
      <c r="H3" s="18">
        <f t="shared" si="4"/>
        <v>1500</v>
      </c>
      <c r="I3" s="18">
        <f t="shared" si="4"/>
        <v>25500</v>
      </c>
      <c r="J3" s="18">
        <f t="shared" si="4"/>
        <v>2100</v>
      </c>
      <c r="K3" s="19">
        <v>1.4</v>
      </c>
    </row>
    <row r="4" spans="1:11" ht="21">
      <c r="A4" s="17" t="s">
        <v>33</v>
      </c>
      <c r="B4" s="25">
        <v>250</v>
      </c>
      <c r="C4" s="18">
        <f t="shared" si="0"/>
        <v>4250</v>
      </c>
      <c r="D4" s="18">
        <f t="shared" si="1"/>
        <v>350</v>
      </c>
      <c r="E4" s="18">
        <v>0</v>
      </c>
      <c r="F4" s="18">
        <f t="shared" si="2"/>
        <v>0</v>
      </c>
      <c r="G4" s="18">
        <f t="shared" si="3"/>
        <v>0</v>
      </c>
      <c r="H4" s="18">
        <f t="shared" si="4"/>
        <v>250</v>
      </c>
      <c r="I4" s="18">
        <f t="shared" si="4"/>
        <v>4250</v>
      </c>
      <c r="J4" s="18">
        <f t="shared" si="4"/>
        <v>350</v>
      </c>
    </row>
    <row r="5" spans="1:11" ht="21">
      <c r="A5" s="17" t="s">
        <v>34</v>
      </c>
      <c r="B5" s="18">
        <v>1180</v>
      </c>
      <c r="C5" s="18">
        <f t="shared" si="0"/>
        <v>20060</v>
      </c>
      <c r="D5" s="18">
        <f t="shared" si="1"/>
        <v>1652</v>
      </c>
      <c r="E5" s="18">
        <v>0</v>
      </c>
      <c r="F5" s="18">
        <f t="shared" si="2"/>
        <v>0</v>
      </c>
      <c r="G5" s="18">
        <f t="shared" si="3"/>
        <v>0</v>
      </c>
      <c r="H5" s="18">
        <f t="shared" si="4"/>
        <v>1180</v>
      </c>
      <c r="I5" s="18">
        <f t="shared" si="4"/>
        <v>20060</v>
      </c>
      <c r="J5" s="18">
        <f t="shared" si="4"/>
        <v>1652</v>
      </c>
    </row>
    <row r="6" spans="1:11" ht="21">
      <c r="A6" s="17" t="s">
        <v>35</v>
      </c>
      <c r="B6" s="18">
        <v>850</v>
      </c>
      <c r="C6" s="18">
        <f t="shared" si="0"/>
        <v>14450</v>
      </c>
      <c r="D6" s="18">
        <f t="shared" si="1"/>
        <v>1190</v>
      </c>
      <c r="E6" s="18">
        <v>0</v>
      </c>
      <c r="F6" s="18">
        <f t="shared" si="2"/>
        <v>0</v>
      </c>
      <c r="G6" s="18">
        <f t="shared" si="3"/>
        <v>0</v>
      </c>
      <c r="H6" s="18">
        <f t="shared" si="4"/>
        <v>850</v>
      </c>
      <c r="I6" s="18">
        <f t="shared" si="4"/>
        <v>14450</v>
      </c>
      <c r="J6" s="18">
        <f t="shared" si="4"/>
        <v>1190</v>
      </c>
    </row>
    <row r="7" spans="1:11" ht="21">
      <c r="A7" s="17" t="s">
        <v>36</v>
      </c>
      <c r="B7" s="25">
        <v>2848</v>
      </c>
      <c r="C7" s="18">
        <f t="shared" si="0"/>
        <v>48416</v>
      </c>
      <c r="D7" s="18">
        <f t="shared" si="1"/>
        <v>3987.2</v>
      </c>
      <c r="E7" s="18">
        <v>0</v>
      </c>
      <c r="F7" s="18">
        <f t="shared" si="2"/>
        <v>0</v>
      </c>
      <c r="G7" s="18">
        <f t="shared" si="3"/>
        <v>0</v>
      </c>
      <c r="H7" s="18">
        <f t="shared" si="4"/>
        <v>2848</v>
      </c>
      <c r="I7" s="18">
        <f t="shared" si="4"/>
        <v>48416</v>
      </c>
      <c r="J7" s="18">
        <f t="shared" si="4"/>
        <v>3987.2</v>
      </c>
    </row>
    <row r="8" spans="1:11" ht="21">
      <c r="A8" s="17" t="s">
        <v>43</v>
      </c>
      <c r="B8" s="18">
        <v>1720</v>
      </c>
      <c r="C8" s="18">
        <f t="shared" si="0"/>
        <v>29240</v>
      </c>
      <c r="D8" s="18">
        <f t="shared" si="1"/>
        <v>2408</v>
      </c>
      <c r="E8" s="18">
        <v>0</v>
      </c>
      <c r="F8" s="18">
        <f t="shared" si="2"/>
        <v>0</v>
      </c>
      <c r="G8" s="18">
        <f t="shared" si="3"/>
        <v>0</v>
      </c>
      <c r="H8" s="18">
        <f t="shared" si="4"/>
        <v>1720</v>
      </c>
      <c r="I8" s="18">
        <f t="shared" si="4"/>
        <v>29240</v>
      </c>
      <c r="J8" s="18">
        <f t="shared" si="4"/>
        <v>2408</v>
      </c>
    </row>
    <row r="9" spans="1:11" ht="21">
      <c r="A9" s="17" t="s">
        <v>46</v>
      </c>
      <c r="B9" s="18">
        <v>1950</v>
      </c>
      <c r="C9" s="18">
        <f t="shared" si="0"/>
        <v>33150</v>
      </c>
      <c r="D9" s="18">
        <f t="shared" si="1"/>
        <v>2730</v>
      </c>
      <c r="E9" s="18">
        <v>0</v>
      </c>
      <c r="F9" s="18">
        <f t="shared" si="2"/>
        <v>0</v>
      </c>
      <c r="G9" s="18">
        <f t="shared" si="3"/>
        <v>0</v>
      </c>
      <c r="H9" s="18">
        <f t="shared" si="4"/>
        <v>1950</v>
      </c>
      <c r="I9" s="18">
        <f t="shared" si="4"/>
        <v>33150</v>
      </c>
      <c r="J9" s="18">
        <f t="shared" si="4"/>
        <v>2730</v>
      </c>
    </row>
    <row r="10" spans="1:11" ht="21">
      <c r="A10" s="20" t="s">
        <v>47</v>
      </c>
      <c r="B10" s="18">
        <v>7330</v>
      </c>
      <c r="C10" s="18">
        <f t="shared" si="0"/>
        <v>124610</v>
      </c>
      <c r="D10" s="18">
        <f t="shared" si="1"/>
        <v>10262</v>
      </c>
      <c r="E10" s="18">
        <v>0</v>
      </c>
      <c r="F10" s="18">
        <f t="shared" si="2"/>
        <v>0</v>
      </c>
      <c r="G10" s="18">
        <f t="shared" si="3"/>
        <v>0</v>
      </c>
      <c r="H10" s="18">
        <f t="shared" si="4"/>
        <v>7330</v>
      </c>
      <c r="I10" s="18">
        <f t="shared" si="4"/>
        <v>124610</v>
      </c>
      <c r="J10" s="18">
        <f t="shared" si="4"/>
        <v>10262</v>
      </c>
    </row>
    <row r="11" spans="1:11" ht="21">
      <c r="A11" s="17" t="s">
        <v>50</v>
      </c>
      <c r="B11" s="25">
        <v>400</v>
      </c>
      <c r="C11" s="18">
        <f t="shared" si="0"/>
        <v>6800</v>
      </c>
      <c r="D11" s="18">
        <f t="shared" si="1"/>
        <v>560</v>
      </c>
      <c r="E11" s="18">
        <v>0</v>
      </c>
      <c r="F11" s="18">
        <f t="shared" ref="F11" si="5">(E11)*$K$2</f>
        <v>0</v>
      </c>
      <c r="G11" s="18">
        <f t="shared" si="3"/>
        <v>0</v>
      </c>
      <c r="H11" s="18">
        <f t="shared" si="4"/>
        <v>400</v>
      </c>
      <c r="I11" s="18">
        <f t="shared" si="4"/>
        <v>6800</v>
      </c>
      <c r="J11" s="18">
        <f t="shared" si="4"/>
        <v>560</v>
      </c>
    </row>
    <row r="12" spans="1:11" ht="21">
      <c r="A12" s="17" t="s">
        <v>53</v>
      </c>
      <c r="B12" s="18">
        <v>4700</v>
      </c>
      <c r="C12" s="18">
        <f t="shared" ref="C12:C13" si="6">(B12)*$K$2</f>
        <v>79900</v>
      </c>
      <c r="D12" s="18">
        <f t="shared" ref="D12:D13" si="7">(B12)*$K$3</f>
        <v>6580</v>
      </c>
      <c r="E12" s="18">
        <v>0</v>
      </c>
      <c r="F12" s="18">
        <v>0</v>
      </c>
      <c r="G12" s="18">
        <v>0</v>
      </c>
      <c r="H12" s="18">
        <f t="shared" ref="H12:H13" si="8">SUM(B12,E12)</f>
        <v>4700</v>
      </c>
      <c r="I12" s="18">
        <f t="shared" ref="I12:I13" si="9">SUM(C12,F12)</f>
        <v>79900</v>
      </c>
      <c r="J12" s="18">
        <f t="shared" ref="J12:J13" si="10">SUM(D12,G12)</f>
        <v>6580</v>
      </c>
    </row>
    <row r="13" spans="1:11" ht="28.8">
      <c r="A13" s="33" t="s">
        <v>52</v>
      </c>
      <c r="B13" s="25">
        <v>1950</v>
      </c>
      <c r="C13" s="18">
        <f t="shared" si="6"/>
        <v>33150</v>
      </c>
      <c r="D13" s="18">
        <f t="shared" si="7"/>
        <v>2730</v>
      </c>
      <c r="E13" s="18">
        <v>0</v>
      </c>
      <c r="F13" s="18">
        <f t="shared" ref="F13" si="11">(E13)*$K$2</f>
        <v>0</v>
      </c>
      <c r="G13" s="18">
        <f t="shared" ref="G13" si="12">(E13)*$K$3</f>
        <v>0</v>
      </c>
      <c r="H13" s="18">
        <f t="shared" si="8"/>
        <v>1950</v>
      </c>
      <c r="I13" s="18">
        <f t="shared" si="9"/>
        <v>33150</v>
      </c>
      <c r="J13" s="18">
        <f t="shared" si="10"/>
        <v>2730</v>
      </c>
    </row>
    <row r="14" spans="1:11" ht="21">
      <c r="A14" s="21" t="s">
        <v>2</v>
      </c>
      <c r="B14" s="21">
        <f>SUM(B2:B13)</f>
        <v>32778</v>
      </c>
      <c r="C14" s="21">
        <f>SUM(C2:C13)</f>
        <v>557226</v>
      </c>
      <c r="D14" s="21">
        <f>SUM(D2:D13)</f>
        <v>45889.2</v>
      </c>
      <c r="E14" s="21">
        <f t="shared" ref="C14:J14" si="13">SUM(E2:E11)</f>
        <v>0</v>
      </c>
      <c r="F14" s="21">
        <f t="shared" si="13"/>
        <v>0</v>
      </c>
      <c r="G14" s="21">
        <f t="shared" si="13"/>
        <v>0</v>
      </c>
      <c r="H14" s="21">
        <f>SUM(H2:H13)</f>
        <v>32778</v>
      </c>
      <c r="I14" s="21">
        <f>SUM(I2:I13)</f>
        <v>557226</v>
      </c>
      <c r="J14" s="21">
        <f>SUM(J2:K13)</f>
        <v>45907.600000000006</v>
      </c>
    </row>
    <row r="20" spans="1:7">
      <c r="C20" s="11"/>
    </row>
    <row r="24" spans="1:7">
      <c r="A24" s="78"/>
      <c r="B24" s="78"/>
      <c r="C24" s="79"/>
      <c r="D24" s="78"/>
      <c r="E24" s="78"/>
      <c r="F24" s="78"/>
      <c r="G24" s="78"/>
    </row>
    <row r="25" spans="1:7">
      <c r="A25" s="78"/>
      <c r="B25" s="78"/>
      <c r="C25" s="79"/>
      <c r="D25" s="78"/>
      <c r="E25" s="78"/>
      <c r="F25" s="78"/>
      <c r="G25" s="78"/>
    </row>
    <row r="26" spans="1:7">
      <c r="A26" s="78"/>
      <c r="B26" s="78"/>
      <c r="C26" s="79"/>
      <c r="D26" s="78"/>
      <c r="E26" s="78"/>
      <c r="F26" s="78"/>
      <c r="G26" s="78"/>
    </row>
    <row r="27" spans="1:7" ht="23.4">
      <c r="A27" s="78"/>
      <c r="B27" s="80"/>
      <c r="C27" s="81"/>
      <c r="D27" s="81"/>
      <c r="E27" s="82"/>
      <c r="F27" s="78"/>
      <c r="G27" s="78"/>
    </row>
    <row r="28" spans="1:7" ht="23.4">
      <c r="A28" s="78"/>
      <c r="B28" s="80"/>
      <c r="C28" s="81"/>
      <c r="D28" s="81"/>
      <c r="E28" s="82"/>
      <c r="F28" s="78"/>
      <c r="G28" s="78"/>
    </row>
    <row r="29" spans="1:7" ht="23.4">
      <c r="A29" s="78"/>
      <c r="B29" s="80"/>
      <c r="C29" s="83"/>
      <c r="D29" s="83"/>
      <c r="E29" s="82"/>
      <c r="F29" s="78"/>
      <c r="G29" s="78"/>
    </row>
    <row r="30" spans="1:7" ht="23.4">
      <c r="A30" s="78"/>
      <c r="B30" s="80"/>
      <c r="C30" s="81"/>
      <c r="D30" s="81"/>
      <c r="E30" s="82"/>
      <c r="F30" s="78"/>
      <c r="G30" s="78"/>
    </row>
    <row r="31" spans="1:7" ht="23.4">
      <c r="A31" s="78"/>
      <c r="B31" s="80"/>
      <c r="C31" s="81"/>
      <c r="D31" s="81"/>
      <c r="E31" s="82"/>
      <c r="F31" s="78"/>
      <c r="G31" s="78"/>
    </row>
    <row r="32" spans="1:7" ht="23.4">
      <c r="A32" s="78"/>
      <c r="B32" s="80"/>
      <c r="C32" s="83"/>
      <c r="D32" s="83"/>
      <c r="E32" s="82"/>
      <c r="F32" s="78"/>
      <c r="G32" s="78"/>
    </row>
    <row r="33" spans="1:7" ht="23.4">
      <c r="A33" s="78"/>
      <c r="B33" s="80"/>
      <c r="C33" s="81"/>
      <c r="D33" s="81"/>
      <c r="E33" s="82"/>
      <c r="F33" s="78"/>
      <c r="G33" s="78"/>
    </row>
    <row r="34" spans="1:7" ht="23.4">
      <c r="A34" s="78"/>
      <c r="B34" s="80"/>
      <c r="C34" s="81"/>
      <c r="D34" s="83"/>
      <c r="E34" s="82"/>
      <c r="F34" s="78"/>
      <c r="G34" s="78"/>
    </row>
    <row r="35" spans="1:7" ht="23.4">
      <c r="A35" s="78"/>
      <c r="B35" s="84"/>
      <c r="C35" s="81"/>
      <c r="D35" s="81"/>
      <c r="E35" s="82"/>
      <c r="F35" s="78"/>
      <c r="G35" s="78"/>
    </row>
    <row r="36" spans="1:7" ht="23.4">
      <c r="A36" s="78"/>
      <c r="B36" s="80"/>
      <c r="C36" s="83"/>
      <c r="D36" s="81"/>
      <c r="E36" s="82"/>
      <c r="F36" s="78"/>
      <c r="G36" s="78"/>
    </row>
    <row r="37" spans="1:7" ht="23.4">
      <c r="A37" s="78"/>
      <c r="B37" s="80"/>
      <c r="C37" s="81"/>
      <c r="D37" s="81"/>
      <c r="E37" s="82"/>
      <c r="F37" s="78"/>
      <c r="G37" s="78"/>
    </row>
    <row r="38" spans="1:7" ht="28.8">
      <c r="A38" s="78"/>
      <c r="B38" s="85"/>
      <c r="C38" s="83"/>
      <c r="D38" s="81"/>
      <c r="E38" s="82"/>
      <c r="F38" s="78"/>
      <c r="G38" s="78"/>
    </row>
    <row r="39" spans="1:7" ht="23.4">
      <c r="A39" s="78"/>
      <c r="B39" s="78"/>
      <c r="C39" s="79"/>
      <c r="D39" s="83"/>
      <c r="E39" s="82"/>
      <c r="F39" s="78"/>
      <c r="G39" s="78"/>
    </row>
    <row r="40" spans="1:7" ht="23.4">
      <c r="A40" s="78"/>
      <c r="B40" s="78"/>
      <c r="C40" s="79"/>
      <c r="D40" s="81"/>
      <c r="E40" s="82"/>
      <c r="F40" s="78"/>
      <c r="G40" s="78"/>
    </row>
    <row r="41" spans="1:7" ht="23.4">
      <c r="A41" s="78"/>
      <c r="B41" s="78"/>
      <c r="C41" s="79"/>
      <c r="D41" s="83"/>
      <c r="E41" s="82"/>
      <c r="F41" s="78"/>
      <c r="G41" s="78"/>
    </row>
    <row r="42" spans="1:7">
      <c r="A42" s="78"/>
      <c r="B42" s="78"/>
      <c r="C42" s="79"/>
      <c r="D42" s="78"/>
      <c r="E42" s="78"/>
      <c r="F42" s="78"/>
      <c r="G42" s="78"/>
    </row>
    <row r="43" spans="1:7">
      <c r="A43" s="78"/>
      <c r="B43" s="78"/>
      <c r="C43" s="79"/>
      <c r="D43" s="78"/>
      <c r="E43" s="78"/>
      <c r="F43" s="78"/>
      <c r="G43" s="78"/>
    </row>
    <row r="44" spans="1:7">
      <c r="A44" s="78"/>
      <c r="B44" s="78"/>
      <c r="C44" s="79"/>
      <c r="D44" s="78"/>
      <c r="E44" s="78"/>
      <c r="F44" s="78"/>
      <c r="G44" s="78"/>
    </row>
    <row r="45" spans="1:7">
      <c r="A45" s="78"/>
      <c r="B45" s="78"/>
      <c r="C45" s="79"/>
      <c r="D45" s="78"/>
      <c r="E45" s="78"/>
      <c r="F45" s="78"/>
      <c r="G45" s="78"/>
    </row>
    <row r="46" spans="1:7">
      <c r="A46" s="78"/>
      <c r="B46" s="78"/>
      <c r="C46" s="79"/>
      <c r="D46" s="78"/>
      <c r="E46" s="78"/>
      <c r="F46" s="78"/>
      <c r="G46" s="78"/>
    </row>
    <row r="47" spans="1:7">
      <c r="A47" s="78"/>
      <c r="B47" s="78"/>
      <c r="C47" s="79"/>
      <c r="D47" s="78"/>
      <c r="E47" s="78"/>
      <c r="F47" s="78"/>
      <c r="G47" s="78"/>
    </row>
    <row r="48" spans="1:7">
      <c r="A48" s="78"/>
      <c r="B48" s="78"/>
      <c r="C48" s="79"/>
      <c r="D48" s="78"/>
      <c r="E48" s="78"/>
      <c r="F48" s="78"/>
      <c r="G48" s="78"/>
    </row>
    <row r="49" spans="1:7">
      <c r="A49" s="78"/>
      <c r="B49" s="78"/>
      <c r="C49" s="79"/>
      <c r="D49" s="78"/>
      <c r="E49" s="78"/>
      <c r="F49" s="78"/>
      <c r="G49" s="78"/>
    </row>
  </sheetData>
  <phoneticPr fontId="0" type="noConversion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13</vt:i4>
      </vt:variant>
    </vt:vector>
  </HeadingPairs>
  <TitlesOfParts>
    <vt:vector size="13" baseType="lpstr">
      <vt:lpstr>BABINEK</vt:lpstr>
      <vt:lpstr>BANIEWICE</vt:lpstr>
      <vt:lpstr>DŁUSKO GRYFIŃSKIE</vt:lpstr>
      <vt:lpstr>DŁUŻYNA</vt:lpstr>
      <vt:lpstr>GÓRNOWO</vt:lpstr>
      <vt:lpstr>KUNOWO</vt:lpstr>
      <vt:lpstr>LUBANOWO</vt:lpstr>
      <vt:lpstr>PIASKOWO</vt:lpstr>
      <vt:lpstr>ROŻNOWO</vt:lpstr>
      <vt:lpstr>SWOBNICA</vt:lpstr>
      <vt:lpstr>TYWICA</vt:lpstr>
      <vt:lpstr>BANIE</vt:lpstr>
      <vt:lpstr>PODSUMOWANIE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</dc:creator>
  <cp:lastModifiedBy>Urbanika</cp:lastModifiedBy>
  <cp:lastPrinted>2012-10-11T09:45:09Z</cp:lastPrinted>
  <dcterms:created xsi:type="dcterms:W3CDTF">2010-09-13T11:32:47Z</dcterms:created>
  <dcterms:modified xsi:type="dcterms:W3CDTF">2012-10-23T17:50:28Z</dcterms:modified>
</cp:coreProperties>
</file>